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LAVORO\2 PRATICHE\Amministrazione\BILANCIO\INDICATORE tempistica pagamenti\Indicatore annuale\Anno 2022\"/>
    </mc:Choice>
  </mc:AlternateContent>
  <xr:revisionPtr revIDLastSave="0" documentId="13_ncr:1_{3DC97C52-C59B-4F2E-BE91-CC9DE68ED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4" i="1" l="1"/>
  <c r="H104" i="1"/>
  <c r="M104" i="1" s="1"/>
  <c r="H130" i="1" l="1"/>
  <c r="M130" i="1" s="1"/>
  <c r="H131" i="1"/>
  <c r="L131" i="1" s="1"/>
  <c r="H113" i="1"/>
  <c r="L113" i="1" s="1"/>
  <c r="H114" i="1"/>
  <c r="L114" i="1" s="1"/>
  <c r="H115" i="1"/>
  <c r="M115" i="1" s="1"/>
  <c r="H116" i="1"/>
  <c r="L116" i="1" s="1"/>
  <c r="H117" i="1"/>
  <c r="L117" i="1" s="1"/>
  <c r="H118" i="1"/>
  <c r="L118" i="1" s="1"/>
  <c r="H119" i="1"/>
  <c r="M119" i="1" s="1"/>
  <c r="H120" i="1"/>
  <c r="M120" i="1" s="1"/>
  <c r="H121" i="1"/>
  <c r="L121" i="1" s="1"/>
  <c r="H122" i="1"/>
  <c r="L122" i="1" s="1"/>
  <c r="H123" i="1"/>
  <c r="M123" i="1" s="1"/>
  <c r="H124" i="1"/>
  <c r="M124" i="1" s="1"/>
  <c r="H125" i="1"/>
  <c r="L125" i="1" s="1"/>
  <c r="H126" i="1"/>
  <c r="L126" i="1" s="1"/>
  <c r="H127" i="1"/>
  <c r="L127" i="1" s="1"/>
  <c r="H128" i="1"/>
  <c r="L128" i="1" s="1"/>
  <c r="H129" i="1"/>
  <c r="M129" i="1" s="1"/>
  <c r="H105" i="1"/>
  <c r="M105" i="1" s="1"/>
  <c r="H106" i="1"/>
  <c r="M106" i="1" s="1"/>
  <c r="H107" i="1"/>
  <c r="M107" i="1" s="1"/>
  <c r="H108" i="1"/>
  <c r="L108" i="1" s="1"/>
  <c r="H109" i="1"/>
  <c r="L109" i="1" s="1"/>
  <c r="H99" i="1"/>
  <c r="M99" i="1" s="1"/>
  <c r="H100" i="1"/>
  <c r="M100" i="1" s="1"/>
  <c r="H101" i="1"/>
  <c r="M101" i="1" s="1"/>
  <c r="H102" i="1"/>
  <c r="M102" i="1" s="1"/>
  <c r="H103" i="1"/>
  <c r="M103" i="1" s="1"/>
  <c r="H110" i="1"/>
  <c r="M110" i="1" s="1"/>
  <c r="H111" i="1"/>
  <c r="M111" i="1" s="1"/>
  <c r="H112" i="1"/>
  <c r="L112" i="1" s="1"/>
  <c r="H77" i="1"/>
  <c r="M77" i="1" s="1"/>
  <c r="H78" i="1"/>
  <c r="L78" i="1" s="1"/>
  <c r="H79" i="1"/>
  <c r="L79" i="1" s="1"/>
  <c r="H80" i="1"/>
  <c r="M80" i="1" s="1"/>
  <c r="H81" i="1"/>
  <c r="L81" i="1" s="1"/>
  <c r="H82" i="1"/>
  <c r="M82" i="1" s="1"/>
  <c r="H83" i="1"/>
  <c r="L83" i="1" s="1"/>
  <c r="H84" i="1"/>
  <c r="M84" i="1" s="1"/>
  <c r="H85" i="1"/>
  <c r="M85" i="1" s="1"/>
  <c r="H86" i="1"/>
  <c r="M86" i="1" s="1"/>
  <c r="H87" i="1"/>
  <c r="L87" i="1" s="1"/>
  <c r="H88" i="1"/>
  <c r="M88" i="1" s="1"/>
  <c r="H89" i="1"/>
  <c r="M89" i="1" s="1"/>
  <c r="H90" i="1"/>
  <c r="M90" i="1" s="1"/>
  <c r="H91" i="1"/>
  <c r="M91" i="1" s="1"/>
  <c r="H92" i="1"/>
  <c r="M92" i="1" s="1"/>
  <c r="H93" i="1"/>
  <c r="M93" i="1" s="1"/>
  <c r="H94" i="1"/>
  <c r="M94" i="1" s="1"/>
  <c r="H95" i="1"/>
  <c r="M95" i="1" s="1"/>
  <c r="H96" i="1"/>
  <c r="M96" i="1" s="1"/>
  <c r="H97" i="1"/>
  <c r="L97" i="1" s="1"/>
  <c r="H63" i="1"/>
  <c r="M63" i="1" s="1"/>
  <c r="H64" i="1"/>
  <c r="M64" i="1" s="1"/>
  <c r="H65" i="1"/>
  <c r="L65" i="1" s="1"/>
  <c r="H66" i="1"/>
  <c r="L66" i="1" s="1"/>
  <c r="H67" i="1"/>
  <c r="L67" i="1" s="1"/>
  <c r="H68" i="1"/>
  <c r="M68" i="1" s="1"/>
  <c r="H69" i="1"/>
  <c r="M69" i="1" s="1"/>
  <c r="H70" i="1"/>
  <c r="M70" i="1" s="1"/>
  <c r="H71" i="1"/>
  <c r="M71" i="1" s="1"/>
  <c r="H72" i="1"/>
  <c r="L72" i="1" s="1"/>
  <c r="H73" i="1"/>
  <c r="L73" i="1" s="1"/>
  <c r="H74" i="1"/>
  <c r="M74" i="1" s="1"/>
  <c r="H75" i="1"/>
  <c r="L75" i="1" s="1"/>
  <c r="H76" i="1"/>
  <c r="M76" i="1" s="1"/>
  <c r="H54" i="1"/>
  <c r="M54" i="1" s="1"/>
  <c r="H55" i="1"/>
  <c r="M55" i="1" s="1"/>
  <c r="H56" i="1"/>
  <c r="M56" i="1" s="1"/>
  <c r="H57" i="1"/>
  <c r="M57" i="1" s="1"/>
  <c r="H58" i="1"/>
  <c r="M58" i="1" s="1"/>
  <c r="H59" i="1"/>
  <c r="L59" i="1" s="1"/>
  <c r="H60" i="1"/>
  <c r="L60" i="1" s="1"/>
  <c r="H61" i="1"/>
  <c r="L61" i="1" s="1"/>
  <c r="H62" i="1"/>
  <c r="M62" i="1" s="1"/>
  <c r="H98" i="1"/>
  <c r="M98" i="1" s="1"/>
  <c r="H46" i="1"/>
  <c r="M46" i="1" s="1"/>
  <c r="H47" i="1"/>
  <c r="M47" i="1" s="1"/>
  <c r="H48" i="1"/>
  <c r="M48" i="1" s="1"/>
  <c r="H49" i="1"/>
  <c r="M49" i="1" s="1"/>
  <c r="H50" i="1"/>
  <c r="M50" i="1" s="1"/>
  <c r="H51" i="1"/>
  <c r="M51" i="1" s="1"/>
  <c r="H52" i="1"/>
  <c r="M52" i="1" s="1"/>
  <c r="H53" i="1"/>
  <c r="M53" i="1" s="1"/>
  <c r="H132" i="1"/>
  <c r="L132" i="1" s="1"/>
  <c r="H45" i="1"/>
  <c r="M45" i="1" s="1"/>
  <c r="H8" i="1"/>
  <c r="L8" i="1" s="1"/>
  <c r="H9" i="1"/>
  <c r="M9" i="1" s="1"/>
  <c r="H10" i="1"/>
  <c r="M10" i="1" s="1"/>
  <c r="H11" i="1"/>
  <c r="M11" i="1" s="1"/>
  <c r="H12" i="1"/>
  <c r="M12" i="1" s="1"/>
  <c r="H13" i="1"/>
  <c r="L13" i="1" s="1"/>
  <c r="H14" i="1"/>
  <c r="M14" i="1" s="1"/>
  <c r="H15" i="1"/>
  <c r="M15" i="1" s="1"/>
  <c r="H16" i="1"/>
  <c r="L16" i="1" s="1"/>
  <c r="H17" i="1"/>
  <c r="L17" i="1" s="1"/>
  <c r="H18" i="1"/>
  <c r="M18" i="1" s="1"/>
  <c r="H19" i="1"/>
  <c r="M19" i="1" s="1"/>
  <c r="H20" i="1"/>
  <c r="M20" i="1" s="1"/>
  <c r="H21" i="1"/>
  <c r="L21" i="1" s="1"/>
  <c r="H22" i="1"/>
  <c r="M22" i="1" s="1"/>
  <c r="H23" i="1"/>
  <c r="M23" i="1" s="1"/>
  <c r="H24" i="1"/>
  <c r="L24" i="1" s="1"/>
  <c r="H25" i="1"/>
  <c r="L25" i="1" s="1"/>
  <c r="H26" i="1"/>
  <c r="M26" i="1" s="1"/>
  <c r="H27" i="1"/>
  <c r="M27" i="1" s="1"/>
  <c r="H28" i="1"/>
  <c r="M28" i="1" s="1"/>
  <c r="H29" i="1"/>
  <c r="M29" i="1" s="1"/>
  <c r="H30" i="1"/>
  <c r="M30" i="1" s="1"/>
  <c r="H31" i="1"/>
  <c r="M31" i="1" s="1"/>
  <c r="H32" i="1"/>
  <c r="L32" i="1" s="1"/>
  <c r="H33" i="1"/>
  <c r="L33" i="1" s="1"/>
  <c r="H34" i="1"/>
  <c r="M34" i="1" s="1"/>
  <c r="H35" i="1"/>
  <c r="M35" i="1" s="1"/>
  <c r="H36" i="1"/>
  <c r="M36" i="1" s="1"/>
  <c r="H37" i="1"/>
  <c r="L37" i="1" s="1"/>
  <c r="H38" i="1"/>
  <c r="M38" i="1" s="1"/>
  <c r="H39" i="1"/>
  <c r="M39" i="1" s="1"/>
  <c r="H40" i="1"/>
  <c r="L40" i="1" s="1"/>
  <c r="H41" i="1"/>
  <c r="M41" i="1" s="1"/>
  <c r="H42" i="1"/>
  <c r="M42" i="1" s="1"/>
  <c r="H43" i="1"/>
  <c r="M43" i="1" s="1"/>
  <c r="H44" i="1"/>
  <c r="L44" i="1" s="1"/>
  <c r="H7" i="1"/>
  <c r="L7" i="1" s="1"/>
  <c r="E134" i="1"/>
  <c r="M131" i="1" l="1"/>
  <c r="L130" i="1"/>
  <c r="L129" i="1"/>
  <c r="L124" i="1"/>
  <c r="M128" i="1"/>
  <c r="M127" i="1"/>
  <c r="L123" i="1"/>
  <c r="M126" i="1"/>
  <c r="M125" i="1"/>
  <c r="M122" i="1"/>
  <c r="L120" i="1"/>
  <c r="L119" i="1"/>
  <c r="M121" i="1"/>
  <c r="M118" i="1"/>
  <c r="M117" i="1"/>
  <c r="M116" i="1"/>
  <c r="L115" i="1"/>
  <c r="M114" i="1"/>
  <c r="M113" i="1"/>
  <c r="L106" i="1"/>
  <c r="L107" i="1"/>
  <c r="M109" i="1"/>
  <c r="M108" i="1"/>
  <c r="L105" i="1"/>
  <c r="M112" i="1"/>
  <c r="L111" i="1"/>
  <c r="L110" i="1"/>
  <c r="L103" i="1"/>
  <c r="L102" i="1"/>
  <c r="L101" i="1"/>
  <c r="L100" i="1"/>
  <c r="L99" i="1"/>
  <c r="L95" i="1"/>
  <c r="L96" i="1"/>
  <c r="L94" i="1"/>
  <c r="L93" i="1"/>
  <c r="L92" i="1"/>
  <c r="M97" i="1"/>
  <c r="L91" i="1"/>
  <c r="L90" i="1"/>
  <c r="L88" i="1"/>
  <c r="L89" i="1"/>
  <c r="M87" i="1"/>
  <c r="L86" i="1"/>
  <c r="L85" i="1"/>
  <c r="L84" i="1"/>
  <c r="L82" i="1"/>
  <c r="M83" i="1"/>
  <c r="L80" i="1"/>
  <c r="M81" i="1"/>
  <c r="M79" i="1"/>
  <c r="M78" i="1"/>
  <c r="L77" i="1"/>
  <c r="M75" i="1"/>
  <c r="L76" i="1"/>
  <c r="L74" i="1"/>
  <c r="M73" i="1"/>
  <c r="M72" i="1"/>
  <c r="L71" i="1"/>
  <c r="L70" i="1"/>
  <c r="L69" i="1"/>
  <c r="L68" i="1"/>
  <c r="M67" i="1"/>
  <c r="L64" i="1"/>
  <c r="L63" i="1"/>
  <c r="M66" i="1"/>
  <c r="M65" i="1"/>
  <c r="L98" i="1"/>
  <c r="L62" i="1"/>
  <c r="M61" i="1"/>
  <c r="M60" i="1"/>
  <c r="L56" i="1"/>
  <c r="M59" i="1"/>
  <c r="L57" i="1"/>
  <c r="L58" i="1"/>
  <c r="L55" i="1"/>
  <c r="L54" i="1"/>
  <c r="L49" i="1"/>
  <c r="L28" i="1"/>
  <c r="L36" i="1"/>
  <c r="L27" i="1"/>
  <c r="L53" i="1"/>
  <c r="L46" i="1"/>
  <c r="L52" i="1"/>
  <c r="L51" i="1"/>
  <c r="L50" i="1"/>
  <c r="L48" i="1"/>
  <c r="L47" i="1"/>
  <c r="L45" i="1"/>
  <c r="M44" i="1"/>
  <c r="M40" i="1"/>
  <c r="L38" i="1"/>
  <c r="L43" i="1"/>
  <c r="L35" i="1"/>
  <c r="M32" i="1"/>
  <c r="L30" i="1"/>
  <c r="L26" i="1"/>
  <c r="L20" i="1"/>
  <c r="M24" i="1"/>
  <c r="L22" i="1"/>
  <c r="L19" i="1"/>
  <c r="L18" i="1"/>
  <c r="M16" i="1"/>
  <c r="L14" i="1"/>
  <c r="L42" i="1"/>
  <c r="L34" i="1"/>
  <c r="L31" i="1"/>
  <c r="L15" i="1"/>
  <c r="L39" i="1"/>
  <c r="L23" i="1"/>
  <c r="L11" i="1"/>
  <c r="L12" i="1"/>
  <c r="L10" i="1"/>
  <c r="M8" i="1"/>
  <c r="M132" i="1"/>
  <c r="M37" i="1"/>
  <c r="M33" i="1"/>
  <c r="M25" i="1"/>
  <c r="M21" i="1"/>
  <c r="M17" i="1"/>
  <c r="M13" i="1"/>
  <c r="L41" i="1"/>
  <c r="L29" i="1"/>
  <c r="L9" i="1"/>
  <c r="M7" i="1"/>
  <c r="M134" i="1" l="1"/>
  <c r="F137" i="1" s="1"/>
</calcChain>
</file>

<file path=xl/sharedStrings.xml><?xml version="1.0" encoding="utf-8"?>
<sst xmlns="http://schemas.openxmlformats.org/spreadsheetml/2006/main" count="367" uniqueCount="290">
  <si>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</si>
  <si>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</si>
  <si>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</si>
  <si>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</si>
  <si>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</si>
  <si>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</si>
  <si>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</si>
  <si>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</si>
  <si>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</si>
  <si>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</si>
  <si>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</si>
  <si>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</si>
  <si>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</si>
  <si>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</si>
  <si>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</si>
  <si>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</si>
  <si>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</si>
  <si>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</si>
  <si>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</si>
  <si>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Definizione indicatore tempestività dei pagamenti annuale</t>
  </si>
  <si>
    <t>Anno 2022</t>
  </si>
  <si>
    <t>19260 del 2/12/2021</t>
  </si>
  <si>
    <t>1365/2021</t>
  </si>
  <si>
    <t>ZETAELLE SRL</t>
  </si>
  <si>
    <t>1 del 01/01/2022</t>
  </si>
  <si>
    <t>79/PA</t>
  </si>
  <si>
    <t>Sola Oscar</t>
  </si>
  <si>
    <t>790 del 15/01/2022</t>
  </si>
  <si>
    <t xml:space="preserve">V3-1802 </t>
  </si>
  <si>
    <t>BORGIONE CENTRO DIDATTICO</t>
  </si>
  <si>
    <t>791 del 15/01/2022</t>
  </si>
  <si>
    <t>40/00</t>
  </si>
  <si>
    <t>Corporate Studio srl</t>
  </si>
  <si>
    <t>1145 del 20/01/2022</t>
  </si>
  <si>
    <t>POSTE ITALIANE</t>
  </si>
  <si>
    <t>1531 del 25/01/2022</t>
  </si>
  <si>
    <t>1786 del 28/01/2022</t>
  </si>
  <si>
    <t>217/PA</t>
  </si>
  <si>
    <t>MADISOFT SPA</t>
  </si>
  <si>
    <t>1940 del 31/01/2022</t>
  </si>
  <si>
    <t>312/2022-3</t>
  </si>
  <si>
    <t>MEDIASOFT SNC</t>
  </si>
  <si>
    <t>2331 del 05/02/2022</t>
  </si>
  <si>
    <t>1/PA</t>
  </si>
  <si>
    <t>2767 del 14/02/2022</t>
  </si>
  <si>
    <t xml:space="preserve">C50/10 </t>
  </si>
  <si>
    <t>SOFTER GROUP</t>
  </si>
  <si>
    <t>3104 del 19/02/2022</t>
  </si>
  <si>
    <t>3865 del 03/03/2022</t>
  </si>
  <si>
    <t>4102 del 05/03/2022</t>
  </si>
  <si>
    <t>BIANCHI INGROSSO srl</t>
  </si>
  <si>
    <t>4321 del 08/03/2022</t>
  </si>
  <si>
    <t>2/PA</t>
  </si>
  <si>
    <t>Farmacia Vittorio Veneto</t>
  </si>
  <si>
    <t>4875 del 16/03/2022</t>
  </si>
  <si>
    <t>V3-8301</t>
  </si>
  <si>
    <t>5097 del 19/03/2022</t>
  </si>
  <si>
    <t>2336/FVIAC</t>
  </si>
  <si>
    <t>GRUPPO SPAGGIARI PARMA SPA</t>
  </si>
  <si>
    <t>5457 del 25/03/2022</t>
  </si>
  <si>
    <t>2466/FVIAC</t>
  </si>
  <si>
    <t>5727 del 30/03/2022</t>
  </si>
  <si>
    <t>11/B03</t>
  </si>
  <si>
    <t>Edizioni Artebambini</t>
  </si>
  <si>
    <t>6040 del 04/04/2022</t>
  </si>
  <si>
    <t>6490 del 08/04/2022</t>
  </si>
  <si>
    <t>20/PA</t>
  </si>
  <si>
    <t>6539 del 11/04/2022</t>
  </si>
  <si>
    <t>561/FE</t>
  </si>
  <si>
    <t>KRATOS</t>
  </si>
  <si>
    <t>6541 del 11/04/2022</t>
  </si>
  <si>
    <t>802/2022</t>
  </si>
  <si>
    <t>Casa Editrice Scolastica Lombardi srl</t>
  </si>
  <si>
    <t>6680 del 11/04/2022</t>
  </si>
  <si>
    <t>9/2022-6</t>
  </si>
  <si>
    <t>Vignola Patrimonio srl</t>
  </si>
  <si>
    <t>6697 del 12/04/2022</t>
  </si>
  <si>
    <t>5568/FVISE</t>
  </si>
  <si>
    <t>6767 del 13/04/2022</t>
  </si>
  <si>
    <t>5944/SC</t>
  </si>
  <si>
    <t>6768 del 13/04/2022</t>
  </si>
  <si>
    <t>1/1</t>
  </si>
  <si>
    <t>La Sfera di Guerrini Barbara</t>
  </si>
  <si>
    <t>6929 del 16/04/2022</t>
  </si>
  <si>
    <t>6930 del 16/04/2022</t>
  </si>
  <si>
    <t>C2 srl</t>
  </si>
  <si>
    <t>7223 del 23/04/2022</t>
  </si>
  <si>
    <t>35/PA</t>
  </si>
  <si>
    <t>AGEN.TER</t>
  </si>
  <si>
    <t>7224 del 23/04/2022</t>
  </si>
  <si>
    <t>39/PA</t>
  </si>
  <si>
    <t>7335 del 27/04/2022</t>
  </si>
  <si>
    <t>7388 del 27/04/2022</t>
  </si>
  <si>
    <t>8PA-2022</t>
  </si>
  <si>
    <t>Circolo Mucicale G. Bononcini</t>
  </si>
  <si>
    <t>7555 del 30/04/2022</t>
  </si>
  <si>
    <t>3/502</t>
  </si>
  <si>
    <t>ENTER SRL</t>
  </si>
  <si>
    <t>7730 del 04/05/2022</t>
  </si>
  <si>
    <t>7946 del 06/05/2022</t>
  </si>
  <si>
    <t>SP/143</t>
  </si>
  <si>
    <t>EB srl</t>
  </si>
  <si>
    <t>8023 del 07/05/2022</t>
  </si>
  <si>
    <t>0/1214</t>
  </si>
  <si>
    <t>Edizioni Centro Studi Erickson</t>
  </si>
  <si>
    <t>8048 del 09/05/2022</t>
  </si>
  <si>
    <t>0/1213</t>
  </si>
  <si>
    <t>8274 del 11/05/2022</t>
  </si>
  <si>
    <t>49/PA</t>
  </si>
  <si>
    <t>8446 del 16/05/2022</t>
  </si>
  <si>
    <t>640/PA</t>
  </si>
  <si>
    <t>Casa Editrice Leardini Guerrino srl</t>
  </si>
  <si>
    <t>9064 del 25/05/2022</t>
  </si>
  <si>
    <t>132/LEPA</t>
  </si>
  <si>
    <t>EDU CONSULTING SRL</t>
  </si>
  <si>
    <t>9170 del 26/05/2022</t>
  </si>
  <si>
    <t>96/P</t>
  </si>
  <si>
    <t>Opera di Religione della Diocesi di Ravenna</t>
  </si>
  <si>
    <t>9407 del 30/05/2022</t>
  </si>
  <si>
    <t>5/FE</t>
  </si>
  <si>
    <t>CLUB 64 A.S.D.</t>
  </si>
  <si>
    <t>9494 del 31/05/2022</t>
  </si>
  <si>
    <t>9665 del 03/06/2022</t>
  </si>
  <si>
    <t>22VF+03034</t>
  </si>
  <si>
    <t>ITALCHIM</t>
  </si>
  <si>
    <t>9663 del 03/06/2022</t>
  </si>
  <si>
    <t>29/B03</t>
  </si>
  <si>
    <t>9812 del 06/06/2022</t>
  </si>
  <si>
    <t>1-7</t>
  </si>
  <si>
    <t>9813 del 06/06/2022</t>
  </si>
  <si>
    <t>1-9</t>
  </si>
  <si>
    <t>9814 del 06/06/2022</t>
  </si>
  <si>
    <t>1-6</t>
  </si>
  <si>
    <t>9815 del 06/06/2022</t>
  </si>
  <si>
    <t>1-8</t>
  </si>
  <si>
    <t>10090 del 10/06/2022</t>
  </si>
  <si>
    <t>SP/186</t>
  </si>
  <si>
    <t>10092 del 10/06/2022</t>
  </si>
  <si>
    <t>220 PA</t>
  </si>
  <si>
    <t>ETIC srl</t>
  </si>
  <si>
    <t>10091 del 10/06/2022</t>
  </si>
  <si>
    <t>221 PA</t>
  </si>
  <si>
    <t>10242 del 14/06/2022</t>
  </si>
  <si>
    <t>12PA-2022</t>
  </si>
  <si>
    <t>10768 del 23/06/2022</t>
  </si>
  <si>
    <t>22VS+03921</t>
  </si>
  <si>
    <t>11152 del 04/07/2022</t>
  </si>
  <si>
    <t>11155 del 04/07/2022</t>
  </si>
  <si>
    <t>1-15</t>
  </si>
  <si>
    <t>11156 del 04/07/2022</t>
  </si>
  <si>
    <t>1-10</t>
  </si>
  <si>
    <t>11157 del 04/07/2022</t>
  </si>
  <si>
    <t>1-14</t>
  </si>
  <si>
    <t>11159 del 04/07/2022</t>
  </si>
  <si>
    <t>1-13</t>
  </si>
  <si>
    <t>11160 del 04/07/2022</t>
  </si>
  <si>
    <t>1-12</t>
  </si>
  <si>
    <t>11161 del 04/07/2022</t>
  </si>
  <si>
    <t>1-11</t>
  </si>
  <si>
    <t>11175 del 05/07/2022</t>
  </si>
  <si>
    <t>11213 del 06/07/2022</t>
  </si>
  <si>
    <t>38/PA</t>
  </si>
  <si>
    <t>11236 del 07/07/2022</t>
  </si>
  <si>
    <t>SP/223</t>
  </si>
  <si>
    <t>11262 del 08/07/2022</t>
  </si>
  <si>
    <t>487/00</t>
  </si>
  <si>
    <t>Corporate Studio SRL</t>
  </si>
  <si>
    <t>11404 del 22/07/2022</t>
  </si>
  <si>
    <t>11730 del 26/08/2022</t>
  </si>
  <si>
    <t>71/a</t>
  </si>
  <si>
    <t>Federazione Nazionale delle Istituzioni pro ciechi</t>
  </si>
  <si>
    <t>12250 del 02/09/2022</t>
  </si>
  <si>
    <t>12629 del 08/09/2022</t>
  </si>
  <si>
    <t>58/PA</t>
  </si>
  <si>
    <t>12630 del 08/09/2022</t>
  </si>
  <si>
    <t>9770/FVISE</t>
  </si>
  <si>
    <t>12945  del 13/09/2022</t>
  </si>
  <si>
    <t>3480/PA</t>
  </si>
  <si>
    <t>13019 del 14/09/2022</t>
  </si>
  <si>
    <t xml:space="preserve">3/106 </t>
  </si>
  <si>
    <t>Cantelli Grafica srl</t>
  </si>
  <si>
    <t>13127 del 15/09/2022</t>
  </si>
  <si>
    <t>3228/FVIFO</t>
  </si>
  <si>
    <t>13458 del 20/09/2022</t>
  </si>
  <si>
    <t>V3-24222</t>
  </si>
  <si>
    <t>13132 del 15/09/2022</t>
  </si>
  <si>
    <t>V3-23771</t>
  </si>
  <si>
    <t>13595 del 22/09/2022</t>
  </si>
  <si>
    <t>Scuola e Dintorni Impresa Sociale srl</t>
  </si>
  <si>
    <t>13596 del 22/09/2022</t>
  </si>
  <si>
    <t>Super Tecnica Martinelli</t>
  </si>
  <si>
    <t>13679 del 22/09/2022</t>
  </si>
  <si>
    <t>367 PA</t>
  </si>
  <si>
    <t>13889 del 28/09/2022</t>
  </si>
  <si>
    <t>Kyocera Document Solutions Italia SPA</t>
  </si>
  <si>
    <t>13904 del 28/09/2022</t>
  </si>
  <si>
    <t>75/PA2022</t>
  </si>
  <si>
    <t>BBM</t>
  </si>
  <si>
    <t>14214 del 03/10/2022</t>
  </si>
  <si>
    <t>5467/FVIDF</t>
  </si>
  <si>
    <t>14366  del 05/10/2022</t>
  </si>
  <si>
    <t>16_22</t>
  </si>
  <si>
    <t>BUCCHERI GIUSEPPE</t>
  </si>
  <si>
    <t>14373 del 05/10/2022</t>
  </si>
  <si>
    <t>1022257293</t>
  </si>
  <si>
    <t>14563 del 07/10/2022</t>
  </si>
  <si>
    <t xml:space="preserve">2130 </t>
  </si>
  <si>
    <t>14564 del 07/10/2022</t>
  </si>
  <si>
    <t>2129</t>
  </si>
  <si>
    <t>14619  del 08/10/2022</t>
  </si>
  <si>
    <t>1721/FE</t>
  </si>
  <si>
    <t>30/09/2022</t>
  </si>
  <si>
    <t>14719 del 11/10/2022</t>
  </si>
  <si>
    <t>11021/FVISE</t>
  </si>
  <si>
    <t>14724 del 11/10/2022</t>
  </si>
  <si>
    <t>76/PA</t>
  </si>
  <si>
    <t>14731 del 11/10/2022</t>
  </si>
  <si>
    <t xml:space="preserve">1/2/139 </t>
  </si>
  <si>
    <t>Passato e Futuro</t>
  </si>
  <si>
    <t>14785 del 12/10/2022</t>
  </si>
  <si>
    <t>16</t>
  </si>
  <si>
    <t>Cartoleria ALADDIN</t>
  </si>
  <si>
    <t>14789 del 12/10/2022</t>
  </si>
  <si>
    <t>59/PA</t>
  </si>
  <si>
    <t>14994 del 17/10/2022</t>
  </si>
  <si>
    <t>5960/FVIDF</t>
  </si>
  <si>
    <t>14999 del 17/10/2022</t>
  </si>
  <si>
    <t>Agency Underwriting</t>
  </si>
  <si>
    <t>15102 del 18/10/2022</t>
  </si>
  <si>
    <t>287/PA/2022</t>
  </si>
  <si>
    <t>Y2K di Barontini Francesco</t>
  </si>
  <si>
    <t>15107 del 18/10/2022</t>
  </si>
  <si>
    <t>V3-27954</t>
  </si>
  <si>
    <t>15166 del 19/10/2022</t>
  </si>
  <si>
    <t>675B</t>
  </si>
  <si>
    <t>Cover UP srl</t>
  </si>
  <si>
    <t>676B</t>
  </si>
  <si>
    <t>15407 del 24/10/2022</t>
  </si>
  <si>
    <t>1-30</t>
  </si>
  <si>
    <t>L'Albero Azzurro</t>
  </si>
  <si>
    <t>15836 del 03/11/2022</t>
  </si>
  <si>
    <t>6124/FVIDF</t>
  </si>
  <si>
    <t>15837 del 03/11/2022</t>
  </si>
  <si>
    <t>SP/271</t>
  </si>
  <si>
    <t>16151 del 09/11/2022</t>
  </si>
  <si>
    <t>C2 SRL</t>
  </si>
  <si>
    <t>16273 del 11/11/2022</t>
  </si>
  <si>
    <t>16275 del 11/11/2022</t>
  </si>
  <si>
    <t>16276 del 11/11/2022</t>
  </si>
  <si>
    <t>16696 del 19/11/2022</t>
  </si>
  <si>
    <t>16836 del 22/11/2022</t>
  </si>
  <si>
    <t>V3-31939</t>
  </si>
  <si>
    <t>17128 del 26/11/2022</t>
  </si>
  <si>
    <t>3/1585</t>
  </si>
  <si>
    <t>17464 del 02/12/2022</t>
  </si>
  <si>
    <t>88-22</t>
  </si>
  <si>
    <t>Castello di Carta</t>
  </si>
  <si>
    <t>17562 del 03/12/2022</t>
  </si>
  <si>
    <t>17840 del 06/12/2022</t>
  </si>
  <si>
    <t>77/PA</t>
  </si>
  <si>
    <t>17843 del 06/12/2022</t>
  </si>
  <si>
    <t>SP/289</t>
  </si>
  <si>
    <t>17928 del 08/12/2022</t>
  </si>
  <si>
    <t>1109/00</t>
  </si>
  <si>
    <t>17929 del 08/12/2022</t>
  </si>
  <si>
    <t>02903/22</t>
  </si>
  <si>
    <t>Euroedizioni Tprino srl</t>
  </si>
  <si>
    <t>17930 del 08/12/2022</t>
  </si>
  <si>
    <t>V3-34769</t>
  </si>
  <si>
    <t>17952 del 09/12/2022</t>
  </si>
  <si>
    <t>46/2022-6</t>
  </si>
  <si>
    <t>Vignola Patrimonio</t>
  </si>
  <si>
    <t>18058 del 10/12/2022</t>
  </si>
  <si>
    <t>18059 del 10/12/2022</t>
  </si>
  <si>
    <t>18071 del 10/12/2022</t>
  </si>
  <si>
    <t>18073 del 10/12/2022</t>
  </si>
  <si>
    <t>Monduzzi Giorgia</t>
  </si>
  <si>
    <t>18202 del 13/12/2022</t>
  </si>
  <si>
    <t>V3-35143</t>
  </si>
  <si>
    <t>Borgione Centro Didattico</t>
  </si>
  <si>
    <t>18338 del 14/12/2022</t>
  </si>
  <si>
    <t>5325/FVIFO</t>
  </si>
  <si>
    <t>18905 del 22/12/2022</t>
  </si>
  <si>
    <t>PA0000028/22</t>
  </si>
  <si>
    <t>EUROSYSTEM srl</t>
  </si>
  <si>
    <t>18966 del 23/12/2022</t>
  </si>
  <si>
    <t>15406 del 24/10/2022</t>
  </si>
  <si>
    <t>95/PA2022</t>
  </si>
  <si>
    <t>19034 del 27/12/2022</t>
  </si>
  <si>
    <t>1/37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</si>
</sst>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 wrapText="1"/>
    </xf>
    <xf numFmtId="11" fontId="8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7"/>
  <sheetViews>
    <sheetView tabSelected="1" zoomScaleNormal="100" workbookViewId="0">
      <selection activeCell="F96" sqref="F96"/>
    </sheetView>
  </sheetViews>
  <sheetFormatPr defaultRowHeight="15" x14ac:dyDescent="0.2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10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4.85546875" customWidth="1"/>
  </cols>
  <sheetData>
    <row r="1" spans="1:13" ht="20.2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.95" customHeight="1" x14ac:dyDescent="0.25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8.95" customHeight="1" x14ac:dyDescent="0.25">
      <c r="A3" s="18"/>
      <c r="B3" s="18"/>
      <c r="C3" s="18"/>
      <c r="D3" s="18"/>
      <c r="E3" s="24"/>
      <c r="F3" s="18"/>
      <c r="G3" s="27" t="s">
        <v>20</v>
      </c>
      <c r="H3" s="18"/>
      <c r="I3" s="18"/>
      <c r="J3" s="18"/>
      <c r="K3" s="18"/>
      <c r="L3" s="18"/>
      <c r="M3" s="18"/>
    </row>
    <row r="4" spans="1:13" ht="18.95" customHeight="1" x14ac:dyDescent="0.25">
      <c r="A4" s="13"/>
      <c r="B4" s="13"/>
      <c r="C4" s="13"/>
      <c r="D4" s="13"/>
      <c r="E4" s="18"/>
      <c r="F4" s="13"/>
      <c r="G4" s="13"/>
      <c r="H4" s="13"/>
      <c r="I4" s="18"/>
      <c r="J4" s="18"/>
      <c r="K4" s="18"/>
      <c r="L4" s="18"/>
      <c r="M4" s="13"/>
    </row>
    <row r="5" spans="1:13" x14ac:dyDescent="0.25">
      <c r="F5" s="57" t="s">
        <v>11</v>
      </c>
      <c r="G5" s="57"/>
      <c r="H5" s="57"/>
      <c r="I5" s="57" t="s">
        <v>12</v>
      </c>
      <c r="J5" s="57"/>
      <c r="K5" s="57"/>
      <c r="L5" s="21"/>
    </row>
    <row r="6" spans="1:13" ht="36" x14ac:dyDescent="0.25">
      <c r="A6" s="4" t="s">
        <v>2</v>
      </c>
      <c r="B6" s="4" t="s">
        <v>3</v>
      </c>
      <c r="C6" s="4" t="s">
        <v>4</v>
      </c>
      <c r="D6" s="4" t="s">
        <v>1</v>
      </c>
      <c r="E6" s="5" t="s">
        <v>7</v>
      </c>
      <c r="F6" s="19" t="s">
        <v>8</v>
      </c>
      <c r="G6" s="20" t="s">
        <v>9</v>
      </c>
      <c r="H6" s="19" t="s">
        <v>13</v>
      </c>
      <c r="I6" s="4" t="s">
        <v>14</v>
      </c>
      <c r="J6" s="4" t="s">
        <v>15</v>
      </c>
      <c r="K6" s="4" t="s">
        <v>17</v>
      </c>
      <c r="L6" s="4" t="s">
        <v>16</v>
      </c>
      <c r="M6" s="4" t="s">
        <v>10</v>
      </c>
    </row>
    <row r="7" spans="1:13" ht="30" customHeight="1" x14ac:dyDescent="0.25">
      <c r="A7" s="2" t="s">
        <v>21</v>
      </c>
      <c r="B7" s="9" t="s">
        <v>22</v>
      </c>
      <c r="C7" s="8">
        <v>44557</v>
      </c>
      <c r="D7" s="3" t="s">
        <v>23</v>
      </c>
      <c r="E7" s="6">
        <v>640</v>
      </c>
      <c r="F7" s="8">
        <v>44592</v>
      </c>
      <c r="G7" s="17">
        <v>44564</v>
      </c>
      <c r="H7" s="25">
        <f>SUM(G7-F7)</f>
        <v>-28</v>
      </c>
      <c r="I7" s="25"/>
      <c r="J7" s="25"/>
      <c r="K7" s="25">
        <v>0</v>
      </c>
      <c r="L7" s="25">
        <f>SUM(H7-K7)</f>
        <v>-28</v>
      </c>
      <c r="M7" s="26">
        <f t="shared" ref="M7:M132" si="0">SUM(E7*H7)</f>
        <v>-17920</v>
      </c>
    </row>
    <row r="8" spans="1:13" ht="30" customHeight="1" x14ac:dyDescent="0.25">
      <c r="A8" s="2" t="s">
        <v>24</v>
      </c>
      <c r="B8" s="2" t="s">
        <v>25</v>
      </c>
      <c r="C8" s="8">
        <v>44561</v>
      </c>
      <c r="D8" s="3" t="s">
        <v>26</v>
      </c>
      <c r="E8" s="6">
        <v>245.39</v>
      </c>
      <c r="F8" s="8">
        <v>44592</v>
      </c>
      <c r="G8" s="17">
        <v>44564</v>
      </c>
      <c r="H8" s="25">
        <f t="shared" ref="H8:H132" si="1">SUM(G8-F8)</f>
        <v>-28</v>
      </c>
      <c r="I8" s="25"/>
      <c r="J8" s="25"/>
      <c r="K8" s="25">
        <v>0</v>
      </c>
      <c r="L8" s="25">
        <f t="shared" ref="L8:L132" si="2">SUM(H8-K8)</f>
        <v>-28</v>
      </c>
      <c r="M8" s="26">
        <f t="shared" si="0"/>
        <v>-6870.92</v>
      </c>
    </row>
    <row r="9" spans="1:13" ht="30" customHeight="1" x14ac:dyDescent="0.25">
      <c r="A9" s="28" t="s">
        <v>27</v>
      </c>
      <c r="B9" s="28" t="s">
        <v>28</v>
      </c>
      <c r="C9" s="29">
        <v>44574</v>
      </c>
      <c r="D9" s="3" t="s">
        <v>29</v>
      </c>
      <c r="E9" s="6">
        <v>124.49</v>
      </c>
      <c r="F9" s="8">
        <v>44605</v>
      </c>
      <c r="G9" s="17">
        <v>44576</v>
      </c>
      <c r="H9" s="25">
        <f t="shared" si="1"/>
        <v>-29</v>
      </c>
      <c r="I9" s="25"/>
      <c r="J9" s="25"/>
      <c r="K9" s="25">
        <v>0</v>
      </c>
      <c r="L9" s="25">
        <f t="shared" si="2"/>
        <v>-29</v>
      </c>
      <c r="M9" s="26">
        <f t="shared" si="0"/>
        <v>-3610.21</v>
      </c>
    </row>
    <row r="10" spans="1:13" ht="30" customHeight="1" x14ac:dyDescent="0.25">
      <c r="A10" s="28" t="s">
        <v>30</v>
      </c>
      <c r="B10" s="28" t="s">
        <v>31</v>
      </c>
      <c r="C10" s="29">
        <v>44575</v>
      </c>
      <c r="D10" s="3" t="s">
        <v>32</v>
      </c>
      <c r="E10" s="6">
        <v>450</v>
      </c>
      <c r="F10" s="8">
        <v>44606</v>
      </c>
      <c r="G10" s="17">
        <v>44576</v>
      </c>
      <c r="H10" s="25">
        <f t="shared" si="1"/>
        <v>-30</v>
      </c>
      <c r="I10" s="25"/>
      <c r="J10" s="25"/>
      <c r="K10" s="25">
        <v>0</v>
      </c>
      <c r="L10" s="25">
        <f t="shared" si="2"/>
        <v>-30</v>
      </c>
      <c r="M10" s="26">
        <f t="shared" si="0"/>
        <v>-13500</v>
      </c>
    </row>
    <row r="11" spans="1:13" ht="30" customHeight="1" x14ac:dyDescent="0.25">
      <c r="A11" s="2" t="s">
        <v>33</v>
      </c>
      <c r="B11" s="12">
        <v>1022002619</v>
      </c>
      <c r="C11" s="8">
        <v>44580</v>
      </c>
      <c r="D11" s="3" t="s">
        <v>34</v>
      </c>
      <c r="E11" s="6">
        <v>22.25</v>
      </c>
      <c r="F11" s="8">
        <v>44610</v>
      </c>
      <c r="G11" s="17">
        <v>44586</v>
      </c>
      <c r="H11" s="25">
        <f t="shared" si="1"/>
        <v>-24</v>
      </c>
      <c r="I11" s="25"/>
      <c r="J11" s="25"/>
      <c r="K11" s="25">
        <v>0</v>
      </c>
      <c r="L11" s="25">
        <f t="shared" si="2"/>
        <v>-24</v>
      </c>
      <c r="M11" s="26">
        <f t="shared" si="0"/>
        <v>-534</v>
      </c>
    </row>
    <row r="12" spans="1:13" ht="30" customHeight="1" x14ac:dyDescent="0.25">
      <c r="A12" s="28" t="s">
        <v>35</v>
      </c>
      <c r="B12" s="30">
        <v>3220014589</v>
      </c>
      <c r="C12" s="29">
        <v>44585</v>
      </c>
      <c r="D12" s="31" t="s">
        <v>34</v>
      </c>
      <c r="E12" s="6">
        <v>39.200000000000003</v>
      </c>
      <c r="F12" s="8">
        <v>44615</v>
      </c>
      <c r="G12" s="17">
        <v>44586</v>
      </c>
      <c r="H12" s="25">
        <f t="shared" si="1"/>
        <v>-29</v>
      </c>
      <c r="I12" s="25"/>
      <c r="J12" s="25"/>
      <c r="K12" s="25">
        <v>0</v>
      </c>
      <c r="L12" s="25">
        <f t="shared" si="2"/>
        <v>-29</v>
      </c>
      <c r="M12" s="26">
        <f t="shared" si="0"/>
        <v>-1136.8000000000002</v>
      </c>
    </row>
    <row r="13" spans="1:13" ht="30" customHeight="1" x14ac:dyDescent="0.25">
      <c r="A13" s="2" t="s">
        <v>36</v>
      </c>
      <c r="B13" s="2" t="s">
        <v>37</v>
      </c>
      <c r="C13" s="8">
        <v>44588</v>
      </c>
      <c r="D13" s="3" t="s">
        <v>38</v>
      </c>
      <c r="E13" s="6">
        <v>1200</v>
      </c>
      <c r="F13" s="8">
        <v>44619</v>
      </c>
      <c r="G13" s="17">
        <v>44589</v>
      </c>
      <c r="H13" s="25">
        <f t="shared" si="1"/>
        <v>-30</v>
      </c>
      <c r="I13" s="25"/>
      <c r="J13" s="25"/>
      <c r="K13" s="25">
        <v>0</v>
      </c>
      <c r="L13" s="25">
        <f t="shared" si="2"/>
        <v>-30</v>
      </c>
      <c r="M13" s="26">
        <f t="shared" si="0"/>
        <v>-36000</v>
      </c>
    </row>
    <row r="14" spans="1:13" ht="30" customHeight="1" x14ac:dyDescent="0.25">
      <c r="A14" s="2" t="s">
        <v>39</v>
      </c>
      <c r="B14" s="9" t="s">
        <v>40</v>
      </c>
      <c r="C14" s="8">
        <v>44590</v>
      </c>
      <c r="D14" s="3" t="s">
        <v>41</v>
      </c>
      <c r="E14" s="6">
        <v>180</v>
      </c>
      <c r="F14" s="8">
        <v>44620</v>
      </c>
      <c r="G14" s="17">
        <v>44593</v>
      </c>
      <c r="H14" s="25">
        <f t="shared" si="1"/>
        <v>-27</v>
      </c>
      <c r="I14" s="25"/>
      <c r="J14" s="25"/>
      <c r="K14" s="25">
        <v>0</v>
      </c>
      <c r="L14" s="25">
        <f t="shared" si="2"/>
        <v>-27</v>
      </c>
      <c r="M14" s="26">
        <f t="shared" si="0"/>
        <v>-4860</v>
      </c>
    </row>
    <row r="15" spans="1:13" ht="30" customHeight="1" x14ac:dyDescent="0.25">
      <c r="A15" s="2" t="s">
        <v>42</v>
      </c>
      <c r="B15" s="2" t="s">
        <v>43</v>
      </c>
      <c r="C15" s="8">
        <v>44592</v>
      </c>
      <c r="D15" s="3" t="s">
        <v>26</v>
      </c>
      <c r="E15" s="6">
        <v>1588.08</v>
      </c>
      <c r="F15" s="8">
        <v>44627</v>
      </c>
      <c r="G15" s="17">
        <v>44601</v>
      </c>
      <c r="H15" s="25">
        <f t="shared" si="1"/>
        <v>-26</v>
      </c>
      <c r="I15" s="25"/>
      <c r="J15" s="25"/>
      <c r="K15" s="25">
        <v>0</v>
      </c>
      <c r="L15" s="25">
        <f t="shared" si="2"/>
        <v>-26</v>
      </c>
      <c r="M15" s="26">
        <f t="shared" si="0"/>
        <v>-41290.080000000002</v>
      </c>
    </row>
    <row r="16" spans="1:13" ht="30" customHeight="1" x14ac:dyDescent="0.25">
      <c r="A16" s="2" t="s">
        <v>44</v>
      </c>
      <c r="B16" s="2" t="s">
        <v>45</v>
      </c>
      <c r="C16" s="8">
        <v>44602</v>
      </c>
      <c r="D16" s="3" t="s">
        <v>46</v>
      </c>
      <c r="E16" s="6">
        <v>260</v>
      </c>
      <c r="F16" s="8">
        <v>44651</v>
      </c>
      <c r="G16" s="17">
        <v>44606</v>
      </c>
      <c r="H16" s="25">
        <f t="shared" si="1"/>
        <v>-45</v>
      </c>
      <c r="I16" s="25"/>
      <c r="J16" s="25"/>
      <c r="K16" s="25">
        <v>0</v>
      </c>
      <c r="L16" s="25">
        <f t="shared" si="2"/>
        <v>-45</v>
      </c>
      <c r="M16" s="26">
        <f t="shared" si="0"/>
        <v>-11700</v>
      </c>
    </row>
    <row r="17" spans="1:13" ht="30" customHeight="1" x14ac:dyDescent="0.25">
      <c r="A17" s="28" t="s">
        <v>47</v>
      </c>
      <c r="B17" s="32">
        <v>1022041123</v>
      </c>
      <c r="C17" s="29">
        <v>44610</v>
      </c>
      <c r="D17" s="31" t="s">
        <v>34</v>
      </c>
      <c r="E17" s="6">
        <v>153.13</v>
      </c>
      <c r="F17" s="8">
        <v>44641</v>
      </c>
      <c r="G17" s="17">
        <v>44621</v>
      </c>
      <c r="H17" s="25">
        <f t="shared" si="1"/>
        <v>-20</v>
      </c>
      <c r="I17" s="25"/>
      <c r="J17" s="25"/>
      <c r="K17" s="25">
        <v>0</v>
      </c>
      <c r="L17" s="25">
        <f t="shared" si="2"/>
        <v>-20</v>
      </c>
      <c r="M17" s="26">
        <f t="shared" si="0"/>
        <v>-3062.6</v>
      </c>
    </row>
    <row r="18" spans="1:13" ht="30" customHeight="1" x14ac:dyDescent="0.25">
      <c r="A18" s="2" t="s">
        <v>48</v>
      </c>
      <c r="B18" s="12">
        <v>1022055092</v>
      </c>
      <c r="C18" s="8">
        <v>44622</v>
      </c>
      <c r="D18" s="3" t="s">
        <v>34</v>
      </c>
      <c r="E18" s="6">
        <v>55.72</v>
      </c>
      <c r="F18" s="8">
        <v>44653</v>
      </c>
      <c r="G18" s="17">
        <v>44624</v>
      </c>
      <c r="H18" s="25">
        <f t="shared" si="1"/>
        <v>-29</v>
      </c>
      <c r="I18" s="25"/>
      <c r="J18" s="25"/>
      <c r="K18" s="25">
        <v>0</v>
      </c>
      <c r="L18" s="25">
        <f t="shared" si="2"/>
        <v>-29</v>
      </c>
      <c r="M18" s="26">
        <f t="shared" si="0"/>
        <v>-1615.8799999999999</v>
      </c>
    </row>
    <row r="19" spans="1:13" ht="30" customHeight="1" x14ac:dyDescent="0.25">
      <c r="A19" s="2" t="s">
        <v>49</v>
      </c>
      <c r="B19" s="2">
        <v>383</v>
      </c>
      <c r="C19" s="8">
        <v>44617</v>
      </c>
      <c r="D19" s="3" t="s">
        <v>50</v>
      </c>
      <c r="E19" s="6">
        <v>7594.67</v>
      </c>
      <c r="F19" s="8">
        <v>44681</v>
      </c>
      <c r="G19" s="17">
        <v>44629</v>
      </c>
      <c r="H19" s="25">
        <f t="shared" si="1"/>
        <v>-52</v>
      </c>
      <c r="I19" s="25"/>
      <c r="J19" s="25"/>
      <c r="K19" s="25">
        <v>0</v>
      </c>
      <c r="L19" s="25">
        <f t="shared" si="2"/>
        <v>-52</v>
      </c>
      <c r="M19" s="26">
        <f t="shared" si="0"/>
        <v>-394922.84</v>
      </c>
    </row>
    <row r="20" spans="1:13" ht="30" customHeight="1" x14ac:dyDescent="0.25">
      <c r="A20" s="28" t="s">
        <v>51</v>
      </c>
      <c r="B20" s="33" t="s">
        <v>52</v>
      </c>
      <c r="C20" s="29">
        <v>44627</v>
      </c>
      <c r="D20" s="31" t="s">
        <v>53</v>
      </c>
      <c r="E20" s="6">
        <v>1380.95</v>
      </c>
      <c r="F20" s="8">
        <v>44657</v>
      </c>
      <c r="G20" s="17">
        <v>44652</v>
      </c>
      <c r="H20" s="25">
        <f t="shared" si="1"/>
        <v>-5</v>
      </c>
      <c r="I20" s="25"/>
      <c r="J20" s="25"/>
      <c r="K20" s="25">
        <v>0</v>
      </c>
      <c r="L20" s="25">
        <f t="shared" si="2"/>
        <v>-5</v>
      </c>
      <c r="M20" s="26">
        <f t="shared" si="0"/>
        <v>-6904.75</v>
      </c>
    </row>
    <row r="21" spans="1:13" ht="30" customHeight="1" x14ac:dyDescent="0.25">
      <c r="A21" s="2" t="s">
        <v>54</v>
      </c>
      <c r="B21" s="11" t="s">
        <v>55</v>
      </c>
      <c r="C21" s="8">
        <v>44634</v>
      </c>
      <c r="D21" s="3" t="s">
        <v>29</v>
      </c>
      <c r="E21" s="6">
        <v>96.91</v>
      </c>
      <c r="F21" s="8">
        <v>44665</v>
      </c>
      <c r="G21" s="17">
        <v>44638</v>
      </c>
      <c r="H21" s="25">
        <f t="shared" si="1"/>
        <v>-27</v>
      </c>
      <c r="I21" s="25"/>
      <c r="J21" s="25"/>
      <c r="K21" s="25">
        <v>0</v>
      </c>
      <c r="L21" s="25">
        <f t="shared" si="2"/>
        <v>-27</v>
      </c>
      <c r="M21" s="26">
        <f t="shared" si="0"/>
        <v>-2616.5699999999997</v>
      </c>
    </row>
    <row r="22" spans="1:13" ht="30" customHeight="1" x14ac:dyDescent="0.25">
      <c r="A22" s="2" t="s">
        <v>56</v>
      </c>
      <c r="B22" s="2" t="s">
        <v>57</v>
      </c>
      <c r="C22" s="8">
        <v>44630</v>
      </c>
      <c r="D22" s="3" t="s">
        <v>58</v>
      </c>
      <c r="E22" s="6">
        <v>65</v>
      </c>
      <c r="F22" s="8">
        <v>44668</v>
      </c>
      <c r="G22" s="17">
        <v>44648</v>
      </c>
      <c r="H22" s="25">
        <f t="shared" si="1"/>
        <v>-20</v>
      </c>
      <c r="I22" s="25"/>
      <c r="J22" s="25"/>
      <c r="K22" s="25">
        <v>0</v>
      </c>
      <c r="L22" s="25">
        <f t="shared" si="2"/>
        <v>-20</v>
      </c>
      <c r="M22" s="26">
        <f t="shared" si="0"/>
        <v>-1300</v>
      </c>
    </row>
    <row r="23" spans="1:13" ht="30" customHeight="1" x14ac:dyDescent="0.25">
      <c r="A23" s="28" t="s">
        <v>59</v>
      </c>
      <c r="B23" s="33" t="s">
        <v>60</v>
      </c>
      <c r="C23" s="29">
        <v>44634</v>
      </c>
      <c r="D23" s="31" t="s">
        <v>58</v>
      </c>
      <c r="E23" s="6">
        <v>796.8</v>
      </c>
      <c r="F23" s="8">
        <v>44674</v>
      </c>
      <c r="G23" s="17">
        <v>44648</v>
      </c>
      <c r="H23" s="25">
        <f t="shared" si="1"/>
        <v>-26</v>
      </c>
      <c r="I23" s="25"/>
      <c r="J23" s="25"/>
      <c r="K23" s="25">
        <v>0</v>
      </c>
      <c r="L23" s="25">
        <f t="shared" si="2"/>
        <v>-26</v>
      </c>
      <c r="M23" s="26">
        <f t="shared" si="0"/>
        <v>-20716.8</v>
      </c>
    </row>
    <row r="24" spans="1:13" ht="30" customHeight="1" x14ac:dyDescent="0.25">
      <c r="A24" s="28" t="s">
        <v>61</v>
      </c>
      <c r="B24" s="33" t="s">
        <v>62</v>
      </c>
      <c r="C24" s="29">
        <v>44649</v>
      </c>
      <c r="D24" s="31" t="s">
        <v>63</v>
      </c>
      <c r="E24" s="6">
        <v>5760</v>
      </c>
      <c r="F24" s="8">
        <v>44679</v>
      </c>
      <c r="G24" s="17">
        <v>44652</v>
      </c>
      <c r="H24" s="25">
        <f t="shared" si="1"/>
        <v>-27</v>
      </c>
      <c r="I24" s="25"/>
      <c r="J24" s="25"/>
      <c r="K24" s="25">
        <v>0</v>
      </c>
      <c r="L24" s="25">
        <f t="shared" si="2"/>
        <v>-27</v>
      </c>
      <c r="M24" s="26">
        <f t="shared" si="0"/>
        <v>-155520</v>
      </c>
    </row>
    <row r="25" spans="1:13" ht="30" customHeight="1" x14ac:dyDescent="0.25">
      <c r="A25" s="28" t="s">
        <v>64</v>
      </c>
      <c r="B25" s="33">
        <v>623</v>
      </c>
      <c r="C25" s="29">
        <v>44642</v>
      </c>
      <c r="D25" s="31" t="s">
        <v>50</v>
      </c>
      <c r="E25" s="6">
        <v>1358.39</v>
      </c>
      <c r="F25" s="8">
        <v>44712</v>
      </c>
      <c r="G25" s="17">
        <v>44657</v>
      </c>
      <c r="H25" s="25">
        <f t="shared" si="1"/>
        <v>-55</v>
      </c>
      <c r="I25" s="25"/>
      <c r="J25" s="25"/>
      <c r="K25" s="25">
        <v>0</v>
      </c>
      <c r="L25" s="25">
        <f t="shared" si="2"/>
        <v>-55</v>
      </c>
      <c r="M25" s="26">
        <f t="shared" si="0"/>
        <v>-74711.450000000012</v>
      </c>
    </row>
    <row r="26" spans="1:13" ht="30" customHeight="1" x14ac:dyDescent="0.25">
      <c r="A26" s="28" t="s">
        <v>65</v>
      </c>
      <c r="B26" s="33" t="s">
        <v>66</v>
      </c>
      <c r="C26" s="29">
        <v>44651</v>
      </c>
      <c r="D26" s="31" t="s">
        <v>26</v>
      </c>
      <c r="E26" s="6">
        <v>1870.34</v>
      </c>
      <c r="F26" s="8">
        <v>44689</v>
      </c>
      <c r="G26" s="17">
        <v>44663</v>
      </c>
      <c r="H26" s="25">
        <f t="shared" si="1"/>
        <v>-26</v>
      </c>
      <c r="I26" s="25"/>
      <c r="J26" s="25"/>
      <c r="K26" s="25">
        <v>0</v>
      </c>
      <c r="L26" s="25">
        <f t="shared" si="2"/>
        <v>-26</v>
      </c>
      <c r="M26" s="26">
        <f t="shared" si="0"/>
        <v>-48628.84</v>
      </c>
    </row>
    <row r="27" spans="1:13" ht="30" customHeight="1" x14ac:dyDescent="0.25">
      <c r="A27" s="28" t="s">
        <v>67</v>
      </c>
      <c r="B27" s="33" t="s">
        <v>68</v>
      </c>
      <c r="C27" s="29">
        <v>44651</v>
      </c>
      <c r="D27" s="31" t="s">
        <v>69</v>
      </c>
      <c r="E27" s="6">
        <v>1116.4000000000001</v>
      </c>
      <c r="F27" s="29">
        <v>44742</v>
      </c>
      <c r="G27" s="17">
        <v>44663</v>
      </c>
      <c r="H27" s="25">
        <f t="shared" si="1"/>
        <v>-79</v>
      </c>
      <c r="I27" s="25"/>
      <c r="J27" s="25"/>
      <c r="K27" s="25">
        <v>0</v>
      </c>
      <c r="L27" s="25">
        <f t="shared" si="2"/>
        <v>-79</v>
      </c>
      <c r="M27" s="26">
        <f t="shared" si="0"/>
        <v>-88195.6</v>
      </c>
    </row>
    <row r="28" spans="1:13" ht="30" customHeight="1" x14ac:dyDescent="0.25">
      <c r="A28" s="28" t="s">
        <v>70</v>
      </c>
      <c r="B28" s="33" t="s">
        <v>71</v>
      </c>
      <c r="C28" s="29">
        <v>44657</v>
      </c>
      <c r="D28" s="31" t="s">
        <v>72</v>
      </c>
      <c r="E28" s="6">
        <v>680.51</v>
      </c>
      <c r="F28" s="29">
        <v>44690</v>
      </c>
      <c r="G28" s="17">
        <v>44663</v>
      </c>
      <c r="H28" s="25">
        <f t="shared" si="1"/>
        <v>-27</v>
      </c>
      <c r="I28" s="25"/>
      <c r="J28" s="25"/>
      <c r="K28" s="25">
        <v>0</v>
      </c>
      <c r="L28" s="25">
        <f t="shared" si="2"/>
        <v>-27</v>
      </c>
      <c r="M28" s="26">
        <f t="shared" si="0"/>
        <v>-18373.77</v>
      </c>
    </row>
    <row r="29" spans="1:13" ht="30" customHeight="1" x14ac:dyDescent="0.25">
      <c r="A29" s="28" t="s">
        <v>73</v>
      </c>
      <c r="B29" s="28" t="s">
        <v>74</v>
      </c>
      <c r="C29" s="29">
        <v>44651</v>
      </c>
      <c r="D29" s="31" t="s">
        <v>75</v>
      </c>
      <c r="E29" s="6">
        <v>1116.6199999999999</v>
      </c>
      <c r="F29" s="8">
        <v>44692</v>
      </c>
      <c r="G29" s="17">
        <v>44663</v>
      </c>
      <c r="H29" s="25">
        <f t="shared" si="1"/>
        <v>-29</v>
      </c>
      <c r="I29" s="25"/>
      <c r="J29" s="25"/>
      <c r="K29" s="25">
        <v>0</v>
      </c>
      <c r="L29" s="25">
        <f t="shared" si="2"/>
        <v>-29</v>
      </c>
      <c r="M29" s="26">
        <f t="shared" si="0"/>
        <v>-32381.979999999996</v>
      </c>
    </row>
    <row r="30" spans="1:13" ht="30" customHeight="1" x14ac:dyDescent="0.25">
      <c r="A30" s="28" t="s">
        <v>76</v>
      </c>
      <c r="B30" s="34" t="s">
        <v>77</v>
      </c>
      <c r="C30" s="29">
        <v>44650</v>
      </c>
      <c r="D30" s="31" t="s">
        <v>58</v>
      </c>
      <c r="E30" s="6">
        <v>196</v>
      </c>
      <c r="F30" s="8">
        <v>44692</v>
      </c>
      <c r="G30" s="17">
        <v>44663</v>
      </c>
      <c r="H30" s="25">
        <f t="shared" si="1"/>
        <v>-29</v>
      </c>
      <c r="I30" s="25"/>
      <c r="J30" s="25"/>
      <c r="K30" s="25">
        <v>0</v>
      </c>
      <c r="L30" s="25">
        <f t="shared" si="2"/>
        <v>-29</v>
      </c>
      <c r="M30" s="26">
        <f t="shared" si="0"/>
        <v>-5684</v>
      </c>
    </row>
    <row r="31" spans="1:13" ht="30" customHeight="1" x14ac:dyDescent="0.25">
      <c r="A31" s="28" t="s">
        <v>78</v>
      </c>
      <c r="B31" s="35" t="s">
        <v>79</v>
      </c>
      <c r="C31" s="29">
        <v>44650</v>
      </c>
      <c r="D31" s="31" t="s">
        <v>58</v>
      </c>
      <c r="E31" s="6">
        <v>95</v>
      </c>
      <c r="F31" s="8">
        <v>44693</v>
      </c>
      <c r="G31" s="17">
        <v>44671</v>
      </c>
      <c r="H31" s="25">
        <f t="shared" si="1"/>
        <v>-22</v>
      </c>
      <c r="I31" s="25"/>
      <c r="J31" s="25"/>
      <c r="K31" s="25">
        <v>0</v>
      </c>
      <c r="L31" s="25">
        <f t="shared" si="2"/>
        <v>-22</v>
      </c>
      <c r="M31" s="26">
        <f t="shared" si="0"/>
        <v>-2090</v>
      </c>
    </row>
    <row r="32" spans="1:13" ht="30" customHeight="1" x14ac:dyDescent="0.25">
      <c r="A32" s="28" t="s">
        <v>80</v>
      </c>
      <c r="B32" s="35" t="s">
        <v>81</v>
      </c>
      <c r="C32" s="29">
        <v>44651</v>
      </c>
      <c r="D32" s="31" t="s">
        <v>82</v>
      </c>
      <c r="E32" s="6">
        <v>786.87</v>
      </c>
      <c r="F32" s="8">
        <v>44712</v>
      </c>
      <c r="G32" s="17">
        <v>44671</v>
      </c>
      <c r="H32" s="25">
        <f t="shared" si="1"/>
        <v>-41</v>
      </c>
      <c r="I32" s="25"/>
      <c r="J32" s="25"/>
      <c r="K32" s="25">
        <v>0</v>
      </c>
      <c r="L32" s="25">
        <f t="shared" si="2"/>
        <v>-41</v>
      </c>
      <c r="M32" s="26">
        <f t="shared" si="0"/>
        <v>-32261.670000000002</v>
      </c>
    </row>
    <row r="33" spans="1:13" ht="30" customHeight="1" x14ac:dyDescent="0.25">
      <c r="A33" s="28" t="s">
        <v>83</v>
      </c>
      <c r="B33" s="33">
        <v>1022093658</v>
      </c>
      <c r="C33" s="29">
        <v>44663</v>
      </c>
      <c r="D33" s="31" t="s">
        <v>34</v>
      </c>
      <c r="E33" s="6">
        <v>28.58</v>
      </c>
      <c r="F33" s="8">
        <v>44696</v>
      </c>
      <c r="G33" s="17">
        <v>44671</v>
      </c>
      <c r="H33" s="25">
        <f t="shared" si="1"/>
        <v>-25</v>
      </c>
      <c r="I33" s="25"/>
      <c r="J33" s="25"/>
      <c r="K33" s="25">
        <v>0</v>
      </c>
      <c r="L33" s="25">
        <f t="shared" si="2"/>
        <v>-25</v>
      </c>
      <c r="M33" s="26">
        <f t="shared" si="0"/>
        <v>-714.5</v>
      </c>
    </row>
    <row r="34" spans="1:13" ht="30" customHeight="1" x14ac:dyDescent="0.25">
      <c r="A34" s="28" t="s">
        <v>84</v>
      </c>
      <c r="B34" s="36">
        <v>2362</v>
      </c>
      <c r="C34" s="29">
        <v>44662</v>
      </c>
      <c r="D34" s="31" t="s">
        <v>85</v>
      </c>
      <c r="E34" s="6">
        <v>738</v>
      </c>
      <c r="F34" s="8">
        <v>44722</v>
      </c>
      <c r="G34" s="17">
        <v>44671</v>
      </c>
      <c r="H34" s="25">
        <f t="shared" si="1"/>
        <v>-51</v>
      </c>
      <c r="I34" s="25"/>
      <c r="J34" s="25"/>
      <c r="K34" s="25">
        <v>0</v>
      </c>
      <c r="L34" s="25">
        <f t="shared" si="2"/>
        <v>-51</v>
      </c>
      <c r="M34" s="26">
        <f t="shared" si="0"/>
        <v>-37638</v>
      </c>
    </row>
    <row r="35" spans="1:13" ht="30" customHeight="1" x14ac:dyDescent="0.25">
      <c r="A35" s="28" t="s">
        <v>86</v>
      </c>
      <c r="B35" s="37" t="s">
        <v>87</v>
      </c>
      <c r="C35" s="29">
        <v>44672</v>
      </c>
      <c r="D35" s="31" t="s">
        <v>88</v>
      </c>
      <c r="E35" s="6">
        <v>110</v>
      </c>
      <c r="F35" s="8">
        <v>44703</v>
      </c>
      <c r="G35" s="17">
        <v>44678</v>
      </c>
      <c r="H35" s="25">
        <f t="shared" si="1"/>
        <v>-25</v>
      </c>
      <c r="I35" s="25"/>
      <c r="J35" s="25"/>
      <c r="K35" s="25">
        <v>0</v>
      </c>
      <c r="L35" s="25">
        <f t="shared" si="2"/>
        <v>-25</v>
      </c>
      <c r="M35" s="26">
        <f t="shared" si="0"/>
        <v>-2750</v>
      </c>
    </row>
    <row r="36" spans="1:13" ht="30" customHeight="1" x14ac:dyDescent="0.25">
      <c r="A36" s="28" t="s">
        <v>89</v>
      </c>
      <c r="B36" s="37" t="s">
        <v>90</v>
      </c>
      <c r="C36" s="29">
        <v>44672</v>
      </c>
      <c r="D36" s="31" t="s">
        <v>88</v>
      </c>
      <c r="E36" s="6">
        <v>110</v>
      </c>
      <c r="F36" s="8">
        <v>44703</v>
      </c>
      <c r="G36" s="17">
        <v>44678</v>
      </c>
      <c r="H36" s="25">
        <f t="shared" si="1"/>
        <v>-25</v>
      </c>
      <c r="I36" s="25"/>
      <c r="J36" s="25"/>
      <c r="K36" s="25">
        <v>0</v>
      </c>
      <c r="L36" s="25">
        <f t="shared" si="2"/>
        <v>-25</v>
      </c>
      <c r="M36" s="26">
        <f t="shared" si="0"/>
        <v>-2750</v>
      </c>
    </row>
    <row r="37" spans="1:13" ht="30" customHeight="1" x14ac:dyDescent="0.25">
      <c r="A37" s="28" t="s">
        <v>91</v>
      </c>
      <c r="B37" s="32">
        <v>3220163933</v>
      </c>
      <c r="C37" s="29">
        <v>44677</v>
      </c>
      <c r="D37" s="31" t="s">
        <v>34</v>
      </c>
      <c r="E37" s="28">
        <v>135.5</v>
      </c>
      <c r="F37" s="8">
        <v>44707</v>
      </c>
      <c r="G37" s="17">
        <v>44678</v>
      </c>
      <c r="H37" s="25">
        <f t="shared" si="1"/>
        <v>-29</v>
      </c>
      <c r="I37" s="25"/>
      <c r="J37" s="25"/>
      <c r="K37" s="25">
        <v>0</v>
      </c>
      <c r="L37" s="25">
        <f t="shared" si="2"/>
        <v>-29</v>
      </c>
      <c r="M37" s="26">
        <f t="shared" si="0"/>
        <v>-3929.5</v>
      </c>
    </row>
    <row r="38" spans="1:13" ht="30" customHeight="1" x14ac:dyDescent="0.25">
      <c r="A38" s="28" t="s">
        <v>92</v>
      </c>
      <c r="B38" s="38" t="s">
        <v>93</v>
      </c>
      <c r="C38" s="29">
        <v>44677</v>
      </c>
      <c r="D38" s="31" t="s">
        <v>94</v>
      </c>
      <c r="E38" s="6">
        <v>3186</v>
      </c>
      <c r="F38" s="8">
        <v>44707</v>
      </c>
      <c r="G38" s="17">
        <v>44680</v>
      </c>
      <c r="H38" s="25">
        <f t="shared" si="1"/>
        <v>-27</v>
      </c>
      <c r="I38" s="25"/>
      <c r="J38" s="25"/>
      <c r="K38" s="25">
        <v>0</v>
      </c>
      <c r="L38" s="25">
        <f t="shared" si="2"/>
        <v>-27</v>
      </c>
      <c r="M38" s="26">
        <f t="shared" si="0"/>
        <v>-86022</v>
      </c>
    </row>
    <row r="39" spans="1:13" ht="30" customHeight="1" x14ac:dyDescent="0.25">
      <c r="A39" s="28" t="s">
        <v>95</v>
      </c>
      <c r="B39" s="35" t="s">
        <v>96</v>
      </c>
      <c r="C39" s="29">
        <v>44680</v>
      </c>
      <c r="D39" s="31" t="s">
        <v>97</v>
      </c>
      <c r="E39" s="6">
        <v>1073.81</v>
      </c>
      <c r="F39" s="8">
        <v>44742</v>
      </c>
      <c r="G39" s="17">
        <v>44683</v>
      </c>
      <c r="H39" s="25">
        <f t="shared" si="1"/>
        <v>-59</v>
      </c>
      <c r="I39" s="25"/>
      <c r="J39" s="25"/>
      <c r="K39" s="25">
        <v>0</v>
      </c>
      <c r="L39" s="25">
        <f t="shared" si="2"/>
        <v>-59</v>
      </c>
      <c r="M39" s="26">
        <f t="shared" si="0"/>
        <v>-63354.789999999994</v>
      </c>
    </row>
    <row r="40" spans="1:13" ht="30" customHeight="1" x14ac:dyDescent="0.25">
      <c r="A40" s="28" t="s">
        <v>98</v>
      </c>
      <c r="B40" s="39">
        <v>1022120734</v>
      </c>
      <c r="C40" s="29">
        <v>44683</v>
      </c>
      <c r="D40" s="31" t="s">
        <v>34</v>
      </c>
      <c r="E40" s="6">
        <v>49.63</v>
      </c>
      <c r="F40" s="8">
        <v>44714</v>
      </c>
      <c r="G40" s="17">
        <v>44685</v>
      </c>
      <c r="H40" s="25">
        <f t="shared" si="1"/>
        <v>-29</v>
      </c>
      <c r="I40" s="25"/>
      <c r="J40" s="25"/>
      <c r="K40" s="25">
        <v>0</v>
      </c>
      <c r="L40" s="25">
        <f t="shared" si="2"/>
        <v>-29</v>
      </c>
      <c r="M40" s="26">
        <f t="shared" si="0"/>
        <v>-1439.27</v>
      </c>
    </row>
    <row r="41" spans="1:13" ht="30" customHeight="1" x14ac:dyDescent="0.25">
      <c r="A41" s="28" t="s">
        <v>99</v>
      </c>
      <c r="B41" s="40" t="s">
        <v>100</v>
      </c>
      <c r="C41" s="29">
        <v>44681</v>
      </c>
      <c r="D41" s="31" t="s">
        <v>101</v>
      </c>
      <c r="E41" s="6">
        <v>2177.59</v>
      </c>
      <c r="F41" s="8">
        <v>44717</v>
      </c>
      <c r="G41" s="17">
        <v>44691</v>
      </c>
      <c r="H41" s="25">
        <f t="shared" si="1"/>
        <v>-26</v>
      </c>
      <c r="I41" s="25"/>
      <c r="J41" s="25"/>
      <c r="K41" s="25">
        <v>0</v>
      </c>
      <c r="L41" s="25">
        <f t="shared" si="2"/>
        <v>-26</v>
      </c>
      <c r="M41" s="26">
        <f t="shared" si="0"/>
        <v>-56617.340000000004</v>
      </c>
    </row>
    <row r="42" spans="1:13" ht="30" customHeight="1" x14ac:dyDescent="0.25">
      <c r="A42" s="28" t="s">
        <v>102</v>
      </c>
      <c r="B42" s="41" t="s">
        <v>103</v>
      </c>
      <c r="C42" s="29">
        <v>44684</v>
      </c>
      <c r="D42" s="31" t="s">
        <v>104</v>
      </c>
      <c r="E42" s="6">
        <v>1600</v>
      </c>
      <c r="F42" s="8">
        <v>44717</v>
      </c>
      <c r="G42" s="17">
        <v>44691</v>
      </c>
      <c r="H42" s="25">
        <f t="shared" si="1"/>
        <v>-26</v>
      </c>
      <c r="I42" s="25"/>
      <c r="J42" s="25"/>
      <c r="K42" s="25">
        <v>0</v>
      </c>
      <c r="L42" s="25">
        <f t="shared" si="2"/>
        <v>-26</v>
      </c>
      <c r="M42" s="26">
        <f t="shared" si="0"/>
        <v>-41600</v>
      </c>
    </row>
    <row r="43" spans="1:13" ht="30" customHeight="1" x14ac:dyDescent="0.25">
      <c r="A43" s="28" t="s">
        <v>105</v>
      </c>
      <c r="B43" s="41" t="s">
        <v>106</v>
      </c>
      <c r="C43" s="29">
        <v>44684</v>
      </c>
      <c r="D43" s="31" t="s">
        <v>104</v>
      </c>
      <c r="E43" s="6">
        <v>3200</v>
      </c>
      <c r="F43" s="8">
        <v>44718</v>
      </c>
      <c r="G43" s="17">
        <v>44691</v>
      </c>
      <c r="H43" s="25">
        <f t="shared" si="1"/>
        <v>-27</v>
      </c>
      <c r="I43" s="25"/>
      <c r="J43" s="25"/>
      <c r="K43" s="25">
        <v>0</v>
      </c>
      <c r="L43" s="25">
        <f t="shared" si="2"/>
        <v>-27</v>
      </c>
      <c r="M43" s="26">
        <f t="shared" si="0"/>
        <v>-86400</v>
      </c>
    </row>
    <row r="44" spans="1:13" ht="30" customHeight="1" x14ac:dyDescent="0.25">
      <c r="A44" s="28" t="s">
        <v>107</v>
      </c>
      <c r="B44" s="41" t="s">
        <v>108</v>
      </c>
      <c r="C44" s="29">
        <v>44691</v>
      </c>
      <c r="D44" s="31" t="s">
        <v>88</v>
      </c>
      <c r="E44" s="6">
        <v>110</v>
      </c>
      <c r="F44" s="8">
        <v>44722</v>
      </c>
      <c r="G44" s="17">
        <v>44699</v>
      </c>
      <c r="H44" s="25">
        <f t="shared" si="1"/>
        <v>-23</v>
      </c>
      <c r="I44" s="25"/>
      <c r="J44" s="25"/>
      <c r="K44" s="25">
        <v>0</v>
      </c>
      <c r="L44" s="25">
        <f t="shared" si="2"/>
        <v>-23</v>
      </c>
      <c r="M44" s="26">
        <f t="shared" si="0"/>
        <v>-2530</v>
      </c>
    </row>
    <row r="45" spans="1:13" ht="30" customHeight="1" x14ac:dyDescent="0.25">
      <c r="A45" s="2" t="s">
        <v>109</v>
      </c>
      <c r="B45" s="2" t="s">
        <v>110</v>
      </c>
      <c r="C45" s="8">
        <v>44680</v>
      </c>
      <c r="D45" s="3" t="s">
        <v>111</v>
      </c>
      <c r="E45" s="6">
        <v>494</v>
      </c>
      <c r="F45" s="8">
        <v>44724</v>
      </c>
      <c r="G45" s="17">
        <v>44706</v>
      </c>
      <c r="H45" s="25">
        <f t="shared" si="1"/>
        <v>-18</v>
      </c>
      <c r="I45" s="25"/>
      <c r="J45" s="25"/>
      <c r="K45" s="25">
        <v>0</v>
      </c>
      <c r="L45" s="25">
        <f t="shared" si="2"/>
        <v>-18</v>
      </c>
      <c r="M45" s="26">
        <f t="shared" si="0"/>
        <v>-8892</v>
      </c>
    </row>
    <row r="46" spans="1:13" ht="30" customHeight="1" x14ac:dyDescent="0.25">
      <c r="A46" s="28" t="s">
        <v>112</v>
      </c>
      <c r="B46" s="34" t="s">
        <v>113</v>
      </c>
      <c r="C46" s="29">
        <v>44705</v>
      </c>
      <c r="D46" s="31" t="s">
        <v>114</v>
      </c>
      <c r="E46" s="6">
        <v>9922.1</v>
      </c>
      <c r="F46" s="8">
        <v>44736</v>
      </c>
      <c r="G46" s="17">
        <v>44728</v>
      </c>
      <c r="H46" s="25">
        <f t="shared" si="1"/>
        <v>-8</v>
      </c>
      <c r="I46" s="25"/>
      <c r="J46" s="25"/>
      <c r="K46" s="25">
        <v>0</v>
      </c>
      <c r="L46" s="25">
        <f t="shared" si="2"/>
        <v>-8</v>
      </c>
      <c r="M46" s="26">
        <f t="shared" si="0"/>
        <v>-79376.800000000003</v>
      </c>
    </row>
    <row r="47" spans="1:13" ht="30" customHeight="1" x14ac:dyDescent="0.25">
      <c r="A47" s="28" t="s">
        <v>115</v>
      </c>
      <c r="B47" s="34" t="s">
        <v>116</v>
      </c>
      <c r="C47" s="29">
        <v>44706</v>
      </c>
      <c r="D47" s="31" t="s">
        <v>117</v>
      </c>
      <c r="E47" s="6">
        <v>148</v>
      </c>
      <c r="F47" s="8">
        <v>44736</v>
      </c>
      <c r="G47" s="17">
        <v>44707</v>
      </c>
      <c r="H47" s="25">
        <f t="shared" si="1"/>
        <v>-29</v>
      </c>
      <c r="I47" s="25"/>
      <c r="J47" s="25"/>
      <c r="K47" s="25">
        <v>0</v>
      </c>
      <c r="L47" s="25">
        <f t="shared" si="2"/>
        <v>-29</v>
      </c>
      <c r="M47" s="26">
        <f t="shared" si="0"/>
        <v>-4292</v>
      </c>
    </row>
    <row r="48" spans="1:13" ht="30" customHeight="1" x14ac:dyDescent="0.25">
      <c r="A48" s="28" t="s">
        <v>118</v>
      </c>
      <c r="B48" s="34" t="s">
        <v>119</v>
      </c>
      <c r="C48" s="29">
        <v>44704</v>
      </c>
      <c r="D48" s="31" t="s">
        <v>120</v>
      </c>
      <c r="E48" s="6">
        <v>2280</v>
      </c>
      <c r="F48" s="8">
        <v>44736</v>
      </c>
      <c r="G48" s="17">
        <v>44713</v>
      </c>
      <c r="H48" s="25">
        <f t="shared" si="1"/>
        <v>-23</v>
      </c>
      <c r="I48" s="25"/>
      <c r="J48" s="25"/>
      <c r="K48" s="25">
        <v>0</v>
      </c>
      <c r="L48" s="25">
        <f t="shared" si="2"/>
        <v>-23</v>
      </c>
      <c r="M48" s="26">
        <f t="shared" si="0"/>
        <v>-52440</v>
      </c>
    </row>
    <row r="49" spans="1:13" ht="30" customHeight="1" x14ac:dyDescent="0.25">
      <c r="A49" s="28" t="s">
        <v>121</v>
      </c>
      <c r="B49" s="32">
        <v>1022152004</v>
      </c>
      <c r="C49" s="29">
        <v>44711</v>
      </c>
      <c r="D49" s="31" t="s">
        <v>34</v>
      </c>
      <c r="E49" s="6">
        <v>6.27</v>
      </c>
      <c r="F49" s="8">
        <v>44742</v>
      </c>
      <c r="G49" s="17">
        <v>44713</v>
      </c>
      <c r="H49" s="25">
        <f t="shared" si="1"/>
        <v>-29</v>
      </c>
      <c r="I49" s="25"/>
      <c r="J49" s="25"/>
      <c r="K49" s="25">
        <v>0</v>
      </c>
      <c r="L49" s="25">
        <f t="shared" si="2"/>
        <v>-29</v>
      </c>
      <c r="M49" s="26">
        <f t="shared" si="0"/>
        <v>-181.82999999999998</v>
      </c>
    </row>
    <row r="50" spans="1:13" ht="30" customHeight="1" x14ac:dyDescent="0.25">
      <c r="A50" s="28" t="s">
        <v>122</v>
      </c>
      <c r="B50" s="32" t="s">
        <v>123</v>
      </c>
      <c r="C50" s="29">
        <v>44712</v>
      </c>
      <c r="D50" s="31" t="s">
        <v>124</v>
      </c>
      <c r="E50" s="6">
        <v>8582.67</v>
      </c>
      <c r="F50" s="8">
        <v>44744</v>
      </c>
      <c r="G50" s="17">
        <v>44718</v>
      </c>
      <c r="H50" s="25">
        <f t="shared" si="1"/>
        <v>-26</v>
      </c>
      <c r="I50" s="25"/>
      <c r="J50" s="25"/>
      <c r="K50" s="25">
        <v>0</v>
      </c>
      <c r="L50" s="25">
        <f t="shared" si="2"/>
        <v>-26</v>
      </c>
      <c r="M50" s="26">
        <f t="shared" si="0"/>
        <v>-223149.42</v>
      </c>
    </row>
    <row r="51" spans="1:13" ht="30" customHeight="1" x14ac:dyDescent="0.25">
      <c r="A51" s="2" t="s">
        <v>125</v>
      </c>
      <c r="B51" s="2" t="s">
        <v>126</v>
      </c>
      <c r="C51" s="8">
        <v>44713</v>
      </c>
      <c r="D51" s="3" t="s">
        <v>63</v>
      </c>
      <c r="E51" s="6">
        <v>3610</v>
      </c>
      <c r="F51" s="8">
        <v>44744</v>
      </c>
      <c r="G51" s="17">
        <v>44718</v>
      </c>
      <c r="H51" s="25">
        <f t="shared" si="1"/>
        <v>-26</v>
      </c>
      <c r="I51" s="25"/>
      <c r="J51" s="25"/>
      <c r="K51" s="25">
        <v>0</v>
      </c>
      <c r="L51" s="25">
        <f t="shared" si="2"/>
        <v>-26</v>
      </c>
      <c r="M51" s="26">
        <f t="shared" si="0"/>
        <v>-93860</v>
      </c>
    </row>
    <row r="52" spans="1:13" ht="30" customHeight="1" x14ac:dyDescent="0.25">
      <c r="A52" s="28" t="s">
        <v>127</v>
      </c>
      <c r="B52" s="35" t="s">
        <v>128</v>
      </c>
      <c r="C52" s="29">
        <v>44717</v>
      </c>
      <c r="D52" s="31" t="s">
        <v>82</v>
      </c>
      <c r="E52" s="6">
        <v>1177.04</v>
      </c>
      <c r="F52" s="8">
        <v>44804</v>
      </c>
      <c r="G52" s="17">
        <v>44722</v>
      </c>
      <c r="H52" s="25">
        <f t="shared" si="1"/>
        <v>-82</v>
      </c>
      <c r="I52" s="25"/>
      <c r="J52" s="25"/>
      <c r="K52" s="25">
        <v>0</v>
      </c>
      <c r="L52" s="25">
        <f t="shared" si="2"/>
        <v>-82</v>
      </c>
      <c r="M52" s="26">
        <f t="shared" si="0"/>
        <v>-96517.28</v>
      </c>
    </row>
    <row r="53" spans="1:13" ht="30" customHeight="1" x14ac:dyDescent="0.25">
      <c r="A53" s="28" t="s">
        <v>129</v>
      </c>
      <c r="B53" s="35" t="s">
        <v>130</v>
      </c>
      <c r="C53" s="29">
        <v>44717</v>
      </c>
      <c r="D53" s="31" t="s">
        <v>82</v>
      </c>
      <c r="E53" s="6">
        <v>373.74</v>
      </c>
      <c r="F53" s="8">
        <v>44804</v>
      </c>
      <c r="G53" s="17">
        <v>44722</v>
      </c>
      <c r="H53" s="25">
        <f t="shared" si="1"/>
        <v>-82</v>
      </c>
      <c r="I53" s="25"/>
      <c r="J53" s="25"/>
      <c r="K53" s="25">
        <v>0</v>
      </c>
      <c r="L53" s="25">
        <f t="shared" si="2"/>
        <v>-82</v>
      </c>
      <c r="M53" s="26">
        <f t="shared" si="0"/>
        <v>-30646.68</v>
      </c>
    </row>
    <row r="54" spans="1:13" ht="30" customHeight="1" x14ac:dyDescent="0.25">
      <c r="A54" s="28" t="s">
        <v>131</v>
      </c>
      <c r="B54" s="35" t="s">
        <v>132</v>
      </c>
      <c r="C54" s="29">
        <v>44717</v>
      </c>
      <c r="D54" s="31" t="s">
        <v>82</v>
      </c>
      <c r="E54" s="6">
        <v>783.59</v>
      </c>
      <c r="F54" s="8">
        <v>44804</v>
      </c>
      <c r="G54" s="17">
        <v>44722</v>
      </c>
      <c r="H54" s="25">
        <f t="shared" si="1"/>
        <v>-82</v>
      </c>
      <c r="I54" s="25"/>
      <c r="J54" s="25"/>
      <c r="K54" s="25">
        <v>0</v>
      </c>
      <c r="L54" s="25">
        <f t="shared" si="2"/>
        <v>-82</v>
      </c>
      <c r="M54" s="26">
        <f t="shared" si="0"/>
        <v>-64254.380000000005</v>
      </c>
    </row>
    <row r="55" spans="1:13" ht="30" customHeight="1" x14ac:dyDescent="0.25">
      <c r="A55" s="28" t="s">
        <v>133</v>
      </c>
      <c r="B55" s="35" t="s">
        <v>134</v>
      </c>
      <c r="C55" s="29">
        <v>44717</v>
      </c>
      <c r="D55" s="31" t="s">
        <v>82</v>
      </c>
      <c r="E55" s="6">
        <v>1236.02</v>
      </c>
      <c r="F55" s="8">
        <v>44804</v>
      </c>
      <c r="G55" s="17">
        <v>44722</v>
      </c>
      <c r="H55" s="25">
        <f t="shared" si="1"/>
        <v>-82</v>
      </c>
      <c r="I55" s="25"/>
      <c r="J55" s="25"/>
      <c r="K55" s="25">
        <v>0</v>
      </c>
      <c r="L55" s="25">
        <f t="shared" si="2"/>
        <v>-82</v>
      </c>
      <c r="M55" s="26">
        <f t="shared" si="0"/>
        <v>-101353.64</v>
      </c>
    </row>
    <row r="56" spans="1:13" ht="30" customHeight="1" x14ac:dyDescent="0.25">
      <c r="A56" s="28" t="s">
        <v>135</v>
      </c>
      <c r="B56" s="28" t="s">
        <v>136</v>
      </c>
      <c r="C56" s="29">
        <v>44712</v>
      </c>
      <c r="D56" s="31" t="s">
        <v>101</v>
      </c>
      <c r="E56" s="6">
        <v>7969.24</v>
      </c>
      <c r="F56" s="8">
        <v>44751</v>
      </c>
      <c r="G56" s="17">
        <v>44727</v>
      </c>
      <c r="H56" s="25">
        <f t="shared" si="1"/>
        <v>-24</v>
      </c>
      <c r="I56" s="25"/>
      <c r="J56" s="25"/>
      <c r="K56" s="25">
        <v>0</v>
      </c>
      <c r="L56" s="25">
        <f t="shared" si="2"/>
        <v>-24</v>
      </c>
      <c r="M56" s="26">
        <f t="shared" si="0"/>
        <v>-191261.76</v>
      </c>
    </row>
    <row r="57" spans="1:13" ht="30" customHeight="1" x14ac:dyDescent="0.25">
      <c r="A57" s="28" t="s">
        <v>137</v>
      </c>
      <c r="B57" s="28" t="s">
        <v>138</v>
      </c>
      <c r="C57" s="29">
        <v>44712</v>
      </c>
      <c r="D57" s="31" t="s">
        <v>139</v>
      </c>
      <c r="E57" s="6">
        <v>14000</v>
      </c>
      <c r="F57" s="8">
        <v>44751</v>
      </c>
      <c r="G57" s="17">
        <v>44733</v>
      </c>
      <c r="H57" s="25">
        <f t="shared" si="1"/>
        <v>-18</v>
      </c>
      <c r="I57" s="25"/>
      <c r="J57" s="25"/>
      <c r="K57" s="25">
        <v>0</v>
      </c>
      <c r="L57" s="25">
        <f t="shared" si="2"/>
        <v>-18</v>
      </c>
      <c r="M57" s="26">
        <f t="shared" si="0"/>
        <v>-252000</v>
      </c>
    </row>
    <row r="58" spans="1:13" ht="30" customHeight="1" x14ac:dyDescent="0.25">
      <c r="A58" s="28" t="s">
        <v>140</v>
      </c>
      <c r="B58" s="41" t="s">
        <v>141</v>
      </c>
      <c r="C58" s="29">
        <v>44712</v>
      </c>
      <c r="D58" s="31" t="s">
        <v>139</v>
      </c>
      <c r="E58" s="6">
        <v>4476.2299999999996</v>
      </c>
      <c r="F58" s="8">
        <v>44751</v>
      </c>
      <c r="G58" s="17">
        <v>44727</v>
      </c>
      <c r="H58" s="25">
        <f t="shared" si="1"/>
        <v>-24</v>
      </c>
      <c r="I58" s="25"/>
      <c r="J58" s="25"/>
      <c r="K58" s="25">
        <v>0</v>
      </c>
      <c r="L58" s="25">
        <f t="shared" si="2"/>
        <v>-24</v>
      </c>
      <c r="M58" s="26">
        <f t="shared" si="0"/>
        <v>-107429.51999999999</v>
      </c>
    </row>
    <row r="59" spans="1:13" ht="30" customHeight="1" x14ac:dyDescent="0.25">
      <c r="A59" s="2" t="s">
        <v>142</v>
      </c>
      <c r="B59" s="2" t="s">
        <v>143</v>
      </c>
      <c r="C59" s="8">
        <v>44725</v>
      </c>
      <c r="D59" s="3" t="s">
        <v>94</v>
      </c>
      <c r="E59" s="6">
        <v>3456</v>
      </c>
      <c r="F59" s="8">
        <v>44755</v>
      </c>
      <c r="G59" s="17">
        <v>44727</v>
      </c>
      <c r="H59" s="25">
        <f t="shared" si="1"/>
        <v>-28</v>
      </c>
      <c r="I59" s="25"/>
      <c r="J59" s="25"/>
      <c r="K59" s="25">
        <v>0</v>
      </c>
      <c r="L59" s="25">
        <f t="shared" si="2"/>
        <v>-28</v>
      </c>
      <c r="M59" s="26">
        <f t="shared" si="0"/>
        <v>-96768</v>
      </c>
    </row>
    <row r="60" spans="1:13" ht="30" customHeight="1" x14ac:dyDescent="0.25">
      <c r="A60" s="28" t="s">
        <v>144</v>
      </c>
      <c r="B60" s="28" t="s">
        <v>145</v>
      </c>
      <c r="C60" s="29">
        <v>44734</v>
      </c>
      <c r="D60" s="31" t="s">
        <v>124</v>
      </c>
      <c r="E60" s="6">
        <v>14.9</v>
      </c>
      <c r="F60" s="8">
        <v>44764</v>
      </c>
      <c r="G60" s="17">
        <v>44748</v>
      </c>
      <c r="H60" s="25">
        <f t="shared" si="1"/>
        <v>-16</v>
      </c>
      <c r="I60" s="25"/>
      <c r="J60" s="25"/>
      <c r="K60" s="25">
        <v>0</v>
      </c>
      <c r="L60" s="25">
        <f t="shared" si="2"/>
        <v>-16</v>
      </c>
      <c r="M60" s="26">
        <f t="shared" si="0"/>
        <v>-238.4</v>
      </c>
    </row>
    <row r="61" spans="1:13" ht="30" customHeight="1" x14ac:dyDescent="0.25">
      <c r="A61" s="28" t="s">
        <v>146</v>
      </c>
      <c r="B61" s="42">
        <v>1528</v>
      </c>
      <c r="C61" s="29">
        <v>44742</v>
      </c>
      <c r="D61" s="31" t="s">
        <v>50</v>
      </c>
      <c r="E61" s="6">
        <v>1997.48</v>
      </c>
      <c r="F61" s="8">
        <v>44804</v>
      </c>
      <c r="G61" s="17">
        <v>44749</v>
      </c>
      <c r="H61" s="25">
        <f t="shared" si="1"/>
        <v>-55</v>
      </c>
      <c r="I61" s="25"/>
      <c r="J61" s="25"/>
      <c r="K61" s="25">
        <v>0</v>
      </c>
      <c r="L61" s="25">
        <f t="shared" si="2"/>
        <v>-55</v>
      </c>
      <c r="M61" s="26">
        <f t="shared" si="0"/>
        <v>-109861.4</v>
      </c>
    </row>
    <row r="62" spans="1:13" ht="30" customHeight="1" x14ac:dyDescent="0.25">
      <c r="A62" s="28" t="s">
        <v>147</v>
      </c>
      <c r="B62" s="35" t="s">
        <v>148</v>
      </c>
      <c r="C62" s="29">
        <v>44742</v>
      </c>
      <c r="D62" s="31" t="s">
        <v>82</v>
      </c>
      <c r="E62" s="6">
        <v>380.29</v>
      </c>
      <c r="F62" s="8">
        <v>44776</v>
      </c>
      <c r="G62" s="17">
        <v>44749</v>
      </c>
      <c r="H62" s="25">
        <f t="shared" si="1"/>
        <v>-27</v>
      </c>
      <c r="I62" s="25"/>
      <c r="J62" s="25"/>
      <c r="K62" s="25">
        <v>0</v>
      </c>
      <c r="L62" s="25">
        <f t="shared" si="2"/>
        <v>-27</v>
      </c>
      <c r="M62" s="26">
        <f t="shared" si="0"/>
        <v>-10267.83</v>
      </c>
    </row>
    <row r="63" spans="1:13" ht="30" customHeight="1" x14ac:dyDescent="0.25">
      <c r="A63" s="28" t="s">
        <v>149</v>
      </c>
      <c r="B63" s="35" t="s">
        <v>150</v>
      </c>
      <c r="C63" s="29">
        <v>44731</v>
      </c>
      <c r="D63" s="31" t="s">
        <v>82</v>
      </c>
      <c r="E63" s="6">
        <v>472.09</v>
      </c>
      <c r="F63" s="8">
        <v>44776</v>
      </c>
      <c r="G63" s="17">
        <v>44749</v>
      </c>
      <c r="H63" s="25">
        <f t="shared" si="1"/>
        <v>-27</v>
      </c>
      <c r="I63" s="25"/>
      <c r="J63" s="25"/>
      <c r="K63" s="25">
        <v>0</v>
      </c>
      <c r="L63" s="25">
        <f t="shared" si="2"/>
        <v>-27</v>
      </c>
      <c r="M63" s="26">
        <f t="shared" si="0"/>
        <v>-12746.429999999998</v>
      </c>
    </row>
    <row r="64" spans="1:13" ht="30" customHeight="1" x14ac:dyDescent="0.25">
      <c r="A64" s="28" t="s">
        <v>151</v>
      </c>
      <c r="B64" s="35" t="s">
        <v>152</v>
      </c>
      <c r="C64" s="29">
        <v>44742</v>
      </c>
      <c r="D64" s="31" t="s">
        <v>82</v>
      </c>
      <c r="E64" s="6">
        <v>590.09</v>
      </c>
      <c r="F64" s="8">
        <v>44776</v>
      </c>
      <c r="G64" s="17">
        <v>44749</v>
      </c>
      <c r="H64" s="25">
        <f t="shared" si="1"/>
        <v>-27</v>
      </c>
      <c r="I64" s="25"/>
      <c r="J64" s="25"/>
      <c r="K64" s="25">
        <v>0</v>
      </c>
      <c r="L64" s="25">
        <f t="shared" si="2"/>
        <v>-27</v>
      </c>
      <c r="M64" s="26">
        <f t="shared" si="0"/>
        <v>-15932.43</v>
      </c>
    </row>
    <row r="65" spans="1:13" ht="30" customHeight="1" x14ac:dyDescent="0.25">
      <c r="A65" s="28" t="s">
        <v>153</v>
      </c>
      <c r="B65" s="35" t="s">
        <v>154</v>
      </c>
      <c r="C65" s="29">
        <v>44742</v>
      </c>
      <c r="D65" s="31" t="s">
        <v>82</v>
      </c>
      <c r="E65" s="6">
        <v>1167.2</v>
      </c>
      <c r="F65" s="8">
        <v>44776</v>
      </c>
      <c r="G65" s="17">
        <v>44749</v>
      </c>
      <c r="H65" s="25">
        <f t="shared" si="1"/>
        <v>-27</v>
      </c>
      <c r="I65" s="25"/>
      <c r="J65" s="25"/>
      <c r="K65" s="25">
        <v>0</v>
      </c>
      <c r="L65" s="25">
        <f t="shared" si="2"/>
        <v>-27</v>
      </c>
      <c r="M65" s="26">
        <f t="shared" si="0"/>
        <v>-31514.400000000001</v>
      </c>
    </row>
    <row r="66" spans="1:13" ht="30" customHeight="1" x14ac:dyDescent="0.25">
      <c r="A66" s="28" t="s">
        <v>155</v>
      </c>
      <c r="B66" s="35" t="s">
        <v>156</v>
      </c>
      <c r="C66" s="29">
        <v>44742</v>
      </c>
      <c r="D66" s="31" t="s">
        <v>82</v>
      </c>
      <c r="E66" s="6">
        <v>871.92</v>
      </c>
      <c r="F66" s="8">
        <v>44776</v>
      </c>
      <c r="G66" s="17">
        <v>44749</v>
      </c>
      <c r="H66" s="25">
        <f t="shared" si="1"/>
        <v>-27</v>
      </c>
      <c r="I66" s="25"/>
      <c r="J66" s="25"/>
      <c r="K66" s="25">
        <v>0</v>
      </c>
      <c r="L66" s="25">
        <f t="shared" si="2"/>
        <v>-27</v>
      </c>
      <c r="M66" s="26">
        <f t="shared" si="0"/>
        <v>-23541.84</v>
      </c>
    </row>
    <row r="67" spans="1:13" ht="30" customHeight="1" x14ac:dyDescent="0.25">
      <c r="A67" s="28" t="s">
        <v>157</v>
      </c>
      <c r="B67" s="35" t="s">
        <v>158</v>
      </c>
      <c r="C67" s="29">
        <v>44742</v>
      </c>
      <c r="D67" s="31" t="s">
        <v>82</v>
      </c>
      <c r="E67" s="6">
        <v>589.97</v>
      </c>
      <c r="F67" s="8">
        <v>44776</v>
      </c>
      <c r="G67" s="17">
        <v>44749</v>
      </c>
      <c r="H67" s="25">
        <f t="shared" si="1"/>
        <v>-27</v>
      </c>
      <c r="I67" s="25"/>
      <c r="J67" s="25"/>
      <c r="K67" s="25">
        <v>0</v>
      </c>
      <c r="L67" s="25">
        <f t="shared" si="2"/>
        <v>-27</v>
      </c>
      <c r="M67" s="26">
        <f t="shared" si="0"/>
        <v>-15929.19</v>
      </c>
    </row>
    <row r="68" spans="1:13" ht="30" customHeight="1" x14ac:dyDescent="0.25">
      <c r="A68" s="2" t="s">
        <v>159</v>
      </c>
      <c r="B68" s="12">
        <v>1022178631</v>
      </c>
      <c r="C68" s="8">
        <v>44746</v>
      </c>
      <c r="D68" s="3" t="s">
        <v>34</v>
      </c>
      <c r="E68" s="6">
        <v>21.11</v>
      </c>
      <c r="F68" s="8">
        <v>44776</v>
      </c>
      <c r="G68" s="17">
        <v>44748</v>
      </c>
      <c r="H68" s="25">
        <f t="shared" si="1"/>
        <v>-28</v>
      </c>
      <c r="I68" s="25"/>
      <c r="J68" s="25"/>
      <c r="K68" s="25">
        <v>0</v>
      </c>
      <c r="L68" s="25">
        <f t="shared" si="2"/>
        <v>-28</v>
      </c>
      <c r="M68" s="26">
        <f t="shared" si="0"/>
        <v>-591.07999999999993</v>
      </c>
    </row>
    <row r="69" spans="1:13" ht="30" customHeight="1" x14ac:dyDescent="0.25">
      <c r="A69" s="28" t="s">
        <v>160</v>
      </c>
      <c r="B69" s="41" t="s">
        <v>161</v>
      </c>
      <c r="C69" s="29">
        <v>44742</v>
      </c>
      <c r="D69" s="31" t="s">
        <v>26</v>
      </c>
      <c r="E69" s="6">
        <v>1389.6</v>
      </c>
      <c r="F69" s="8">
        <v>44777</v>
      </c>
      <c r="G69" s="17">
        <v>44749</v>
      </c>
      <c r="H69" s="25">
        <f t="shared" si="1"/>
        <v>-28</v>
      </c>
      <c r="I69" s="25"/>
      <c r="J69" s="25"/>
      <c r="K69" s="25">
        <v>0</v>
      </c>
      <c r="L69" s="25">
        <f t="shared" si="2"/>
        <v>-28</v>
      </c>
      <c r="M69" s="26">
        <f t="shared" si="0"/>
        <v>-38908.799999999996</v>
      </c>
    </row>
    <row r="70" spans="1:13" ht="30" customHeight="1" x14ac:dyDescent="0.25">
      <c r="A70" s="28" t="s">
        <v>162</v>
      </c>
      <c r="B70" s="41" t="s">
        <v>163</v>
      </c>
      <c r="C70" s="29">
        <v>44742</v>
      </c>
      <c r="D70" s="31" t="s">
        <v>101</v>
      </c>
      <c r="E70" s="6">
        <v>1348.46</v>
      </c>
      <c r="F70" s="8">
        <v>44778</v>
      </c>
      <c r="G70" s="17">
        <v>44749</v>
      </c>
      <c r="H70" s="25">
        <f t="shared" si="1"/>
        <v>-29</v>
      </c>
      <c r="I70" s="25"/>
      <c r="J70" s="25"/>
      <c r="K70" s="25">
        <v>0</v>
      </c>
      <c r="L70" s="25">
        <f t="shared" si="2"/>
        <v>-29</v>
      </c>
      <c r="M70" s="26">
        <f t="shared" si="0"/>
        <v>-39105.340000000004</v>
      </c>
    </row>
    <row r="71" spans="1:13" ht="30" customHeight="1" x14ac:dyDescent="0.25">
      <c r="A71" s="28" t="s">
        <v>164</v>
      </c>
      <c r="B71" s="41" t="s">
        <v>165</v>
      </c>
      <c r="C71" s="29">
        <v>44742</v>
      </c>
      <c r="D71" s="31" t="s">
        <v>166</v>
      </c>
      <c r="E71" s="6">
        <v>450</v>
      </c>
      <c r="F71" s="8">
        <v>44804</v>
      </c>
      <c r="G71" s="17">
        <v>44753</v>
      </c>
      <c r="H71" s="25">
        <f t="shared" si="1"/>
        <v>-51</v>
      </c>
      <c r="I71" s="25"/>
      <c r="J71" s="25"/>
      <c r="K71" s="25">
        <v>0</v>
      </c>
      <c r="L71" s="25">
        <f t="shared" si="2"/>
        <v>-51</v>
      </c>
      <c r="M71" s="26">
        <f t="shared" si="0"/>
        <v>-22950</v>
      </c>
    </row>
    <row r="72" spans="1:13" ht="30" customHeight="1" x14ac:dyDescent="0.25">
      <c r="A72" s="28" t="s">
        <v>167</v>
      </c>
      <c r="B72" s="32">
        <v>3220290560</v>
      </c>
      <c r="C72" s="29">
        <v>44763</v>
      </c>
      <c r="D72" s="31" t="s">
        <v>34</v>
      </c>
      <c r="E72" s="6">
        <v>56</v>
      </c>
      <c r="F72" s="8">
        <v>44793</v>
      </c>
      <c r="G72" s="17">
        <v>44774</v>
      </c>
      <c r="H72" s="25">
        <f t="shared" si="1"/>
        <v>-19</v>
      </c>
      <c r="I72" s="25"/>
      <c r="J72" s="25"/>
      <c r="K72" s="25">
        <v>0</v>
      </c>
      <c r="L72" s="25">
        <f t="shared" si="2"/>
        <v>-19</v>
      </c>
      <c r="M72" s="26">
        <f t="shared" si="0"/>
        <v>-1064</v>
      </c>
    </row>
    <row r="73" spans="1:13" ht="30" customHeight="1" x14ac:dyDescent="0.25">
      <c r="A73" s="28" t="s">
        <v>168</v>
      </c>
      <c r="B73" s="28" t="s">
        <v>169</v>
      </c>
      <c r="C73" s="29">
        <v>44798</v>
      </c>
      <c r="D73" s="31" t="s">
        <v>170</v>
      </c>
      <c r="E73" s="6">
        <v>46.15</v>
      </c>
      <c r="F73" s="8">
        <v>44828</v>
      </c>
      <c r="G73" s="17">
        <v>44804</v>
      </c>
      <c r="H73" s="25">
        <f t="shared" si="1"/>
        <v>-24</v>
      </c>
      <c r="I73" s="25"/>
      <c r="J73" s="25"/>
      <c r="K73" s="25">
        <v>0</v>
      </c>
      <c r="L73" s="25">
        <f t="shared" si="2"/>
        <v>-24</v>
      </c>
      <c r="M73" s="26">
        <f t="shared" si="0"/>
        <v>-1107.5999999999999</v>
      </c>
    </row>
    <row r="74" spans="1:13" ht="30" customHeight="1" x14ac:dyDescent="0.25">
      <c r="A74" s="2" t="s">
        <v>171</v>
      </c>
      <c r="B74" s="12">
        <v>1022219991</v>
      </c>
      <c r="C74" s="8">
        <v>44805</v>
      </c>
      <c r="D74" s="3" t="s">
        <v>34</v>
      </c>
      <c r="E74" s="6">
        <v>55.61</v>
      </c>
      <c r="F74" s="8">
        <v>44835</v>
      </c>
      <c r="G74" s="17">
        <v>44806</v>
      </c>
      <c r="H74" s="25">
        <f t="shared" si="1"/>
        <v>-29</v>
      </c>
      <c r="I74" s="25"/>
      <c r="J74" s="25"/>
      <c r="K74" s="25">
        <v>0</v>
      </c>
      <c r="L74" s="25">
        <f t="shared" si="2"/>
        <v>-29</v>
      </c>
      <c r="M74" s="26">
        <f t="shared" si="0"/>
        <v>-1612.69</v>
      </c>
    </row>
    <row r="75" spans="1:13" ht="30" customHeight="1" x14ac:dyDescent="0.25">
      <c r="A75" s="28" t="s">
        <v>172</v>
      </c>
      <c r="B75" s="28" t="s">
        <v>173</v>
      </c>
      <c r="C75" s="29">
        <v>44804</v>
      </c>
      <c r="D75" s="31" t="s">
        <v>26</v>
      </c>
      <c r="E75" s="6">
        <v>529.36</v>
      </c>
      <c r="F75" s="8">
        <v>44841</v>
      </c>
      <c r="G75" s="17">
        <v>44816</v>
      </c>
      <c r="H75" s="25">
        <f t="shared" si="1"/>
        <v>-25</v>
      </c>
      <c r="I75" s="25"/>
      <c r="J75" s="25"/>
      <c r="K75" s="25">
        <v>0</v>
      </c>
      <c r="L75" s="25">
        <f t="shared" si="2"/>
        <v>-25</v>
      </c>
      <c r="M75" s="26">
        <f t="shared" si="0"/>
        <v>-13234</v>
      </c>
    </row>
    <row r="76" spans="1:13" ht="30" customHeight="1" x14ac:dyDescent="0.25">
      <c r="A76" s="28" t="s">
        <v>174</v>
      </c>
      <c r="B76" s="32" t="s">
        <v>175</v>
      </c>
      <c r="C76" s="29">
        <v>44805</v>
      </c>
      <c r="D76" s="31" t="s">
        <v>58</v>
      </c>
      <c r="E76" s="6">
        <v>404</v>
      </c>
      <c r="F76" s="8">
        <v>44841</v>
      </c>
      <c r="G76" s="17">
        <v>44816</v>
      </c>
      <c r="H76" s="25">
        <f t="shared" si="1"/>
        <v>-25</v>
      </c>
      <c r="I76" s="25"/>
      <c r="J76" s="25"/>
      <c r="K76" s="25">
        <v>0</v>
      </c>
      <c r="L76" s="25">
        <f t="shared" si="2"/>
        <v>-25</v>
      </c>
      <c r="M76" s="26">
        <f t="shared" si="0"/>
        <v>-10100</v>
      </c>
    </row>
    <row r="77" spans="1:13" ht="30" customHeight="1" x14ac:dyDescent="0.25">
      <c r="A77" s="28" t="s">
        <v>176</v>
      </c>
      <c r="B77" s="28" t="s">
        <v>177</v>
      </c>
      <c r="C77" s="29">
        <v>44814</v>
      </c>
      <c r="D77" s="31" t="s">
        <v>38</v>
      </c>
      <c r="E77" s="6">
        <v>1800</v>
      </c>
      <c r="F77" s="8">
        <v>44844</v>
      </c>
      <c r="G77" s="17">
        <v>44821</v>
      </c>
      <c r="H77" s="25">
        <f t="shared" si="1"/>
        <v>-23</v>
      </c>
      <c r="I77" s="25"/>
      <c r="J77" s="25"/>
      <c r="K77" s="25">
        <v>0</v>
      </c>
      <c r="L77" s="25">
        <f t="shared" si="2"/>
        <v>-23</v>
      </c>
      <c r="M77" s="26">
        <f t="shared" si="0"/>
        <v>-41400</v>
      </c>
    </row>
    <row r="78" spans="1:13" ht="30" customHeight="1" x14ac:dyDescent="0.25">
      <c r="A78" s="28" t="s">
        <v>178</v>
      </c>
      <c r="B78" s="28" t="s">
        <v>179</v>
      </c>
      <c r="C78" s="29">
        <v>44904</v>
      </c>
      <c r="D78" s="31" t="s">
        <v>180</v>
      </c>
      <c r="E78" s="6">
        <v>790</v>
      </c>
      <c r="F78" s="8">
        <v>44847</v>
      </c>
      <c r="G78" s="17">
        <v>44821</v>
      </c>
      <c r="H78" s="25">
        <f t="shared" si="1"/>
        <v>-26</v>
      </c>
      <c r="I78" s="25"/>
      <c r="J78" s="25"/>
      <c r="K78" s="25">
        <v>0</v>
      </c>
      <c r="L78" s="25">
        <f t="shared" si="2"/>
        <v>-26</v>
      </c>
      <c r="M78" s="26">
        <f t="shared" si="0"/>
        <v>-20540</v>
      </c>
    </row>
    <row r="79" spans="1:13" ht="30" customHeight="1" x14ac:dyDescent="0.25">
      <c r="A79" s="28" t="s">
        <v>181</v>
      </c>
      <c r="B79" s="32" t="s">
        <v>182</v>
      </c>
      <c r="C79" s="29">
        <v>44813</v>
      </c>
      <c r="D79" s="31" t="s">
        <v>58</v>
      </c>
      <c r="E79" s="6">
        <v>104.4</v>
      </c>
      <c r="F79" s="8">
        <v>44849</v>
      </c>
      <c r="G79" s="17">
        <v>44821</v>
      </c>
      <c r="H79" s="25">
        <f t="shared" si="1"/>
        <v>-28</v>
      </c>
      <c r="I79" s="25"/>
      <c r="J79" s="25"/>
      <c r="K79" s="25">
        <v>0</v>
      </c>
      <c r="L79" s="25">
        <f t="shared" si="2"/>
        <v>-28</v>
      </c>
      <c r="M79" s="26">
        <f t="shared" si="0"/>
        <v>-2923.2000000000003</v>
      </c>
    </row>
    <row r="80" spans="1:13" ht="30" customHeight="1" x14ac:dyDescent="0.25">
      <c r="A80" s="43" t="s">
        <v>183</v>
      </c>
      <c r="B80" s="43" t="s">
        <v>184</v>
      </c>
      <c r="C80" s="44">
        <v>44820</v>
      </c>
      <c r="D80" s="45" t="s">
        <v>29</v>
      </c>
      <c r="E80" s="6">
        <v>131.47</v>
      </c>
      <c r="F80" s="8">
        <v>44853</v>
      </c>
      <c r="G80" s="17">
        <v>44825</v>
      </c>
      <c r="H80" s="25">
        <f t="shared" si="1"/>
        <v>-28</v>
      </c>
      <c r="I80" s="25"/>
      <c r="J80" s="25"/>
      <c r="K80" s="25">
        <v>0</v>
      </c>
      <c r="L80" s="25">
        <f t="shared" si="2"/>
        <v>-28</v>
      </c>
      <c r="M80" s="26">
        <f t="shared" si="0"/>
        <v>-3681.16</v>
      </c>
    </row>
    <row r="81" spans="1:13" ht="30" customHeight="1" x14ac:dyDescent="0.25">
      <c r="A81" s="43" t="s">
        <v>185</v>
      </c>
      <c r="B81" s="43" t="s">
        <v>186</v>
      </c>
      <c r="C81" s="44">
        <v>44817</v>
      </c>
      <c r="D81" s="45" t="s">
        <v>29</v>
      </c>
      <c r="E81" s="6">
        <v>589.95000000000005</v>
      </c>
      <c r="F81" s="8">
        <v>44848</v>
      </c>
      <c r="G81" s="17">
        <v>44825</v>
      </c>
      <c r="H81" s="25">
        <f t="shared" si="1"/>
        <v>-23</v>
      </c>
      <c r="I81" s="25"/>
      <c r="J81" s="25"/>
      <c r="K81" s="25">
        <v>0</v>
      </c>
      <c r="L81" s="25">
        <f t="shared" si="2"/>
        <v>-23</v>
      </c>
      <c r="M81" s="26">
        <f t="shared" si="0"/>
        <v>-13568.85</v>
      </c>
    </row>
    <row r="82" spans="1:13" ht="30" customHeight="1" x14ac:dyDescent="0.25">
      <c r="A82" s="43" t="s">
        <v>187</v>
      </c>
      <c r="B82" s="43">
        <v>72</v>
      </c>
      <c r="C82" s="44">
        <v>44825</v>
      </c>
      <c r="D82" s="31" t="s">
        <v>188</v>
      </c>
      <c r="E82" s="6">
        <v>61.48</v>
      </c>
      <c r="F82" s="8">
        <v>44855</v>
      </c>
      <c r="G82" s="17">
        <v>44831</v>
      </c>
      <c r="H82" s="25">
        <f t="shared" si="1"/>
        <v>-24</v>
      </c>
      <c r="I82" s="25"/>
      <c r="J82" s="25"/>
      <c r="K82" s="25">
        <v>0</v>
      </c>
      <c r="L82" s="25">
        <f t="shared" si="2"/>
        <v>-24</v>
      </c>
      <c r="M82" s="26">
        <f t="shared" si="0"/>
        <v>-1475.52</v>
      </c>
    </row>
    <row r="83" spans="1:13" ht="30" customHeight="1" x14ac:dyDescent="0.25">
      <c r="A83" s="43" t="s">
        <v>189</v>
      </c>
      <c r="B83" s="43">
        <v>874</v>
      </c>
      <c r="C83" s="44">
        <v>44823</v>
      </c>
      <c r="D83" s="31" t="s">
        <v>190</v>
      </c>
      <c r="E83" s="6">
        <v>208</v>
      </c>
      <c r="F83" s="8">
        <v>44855</v>
      </c>
      <c r="G83" s="17">
        <v>44826</v>
      </c>
      <c r="H83" s="25">
        <f t="shared" si="1"/>
        <v>-29</v>
      </c>
      <c r="I83" s="25"/>
      <c r="J83" s="25"/>
      <c r="K83" s="25">
        <v>0</v>
      </c>
      <c r="L83" s="25">
        <f t="shared" si="2"/>
        <v>-29</v>
      </c>
      <c r="M83" s="26">
        <f t="shared" si="0"/>
        <v>-6032</v>
      </c>
    </row>
    <row r="84" spans="1:13" ht="30" customHeight="1" x14ac:dyDescent="0.25">
      <c r="A84" s="43" t="s">
        <v>191</v>
      </c>
      <c r="B84" s="43" t="s">
        <v>192</v>
      </c>
      <c r="C84" s="44">
        <v>44826</v>
      </c>
      <c r="D84" s="31" t="s">
        <v>139</v>
      </c>
      <c r="E84" s="6">
        <v>61643.77</v>
      </c>
      <c r="F84" s="8">
        <v>44856</v>
      </c>
      <c r="G84" s="17">
        <v>44868</v>
      </c>
      <c r="H84" s="25">
        <f t="shared" si="1"/>
        <v>12</v>
      </c>
      <c r="I84" s="25"/>
      <c r="J84" s="25"/>
      <c r="K84" s="25">
        <v>0</v>
      </c>
      <c r="L84" s="25">
        <f t="shared" si="2"/>
        <v>12</v>
      </c>
      <c r="M84" s="26">
        <f t="shared" si="0"/>
        <v>739725.24</v>
      </c>
    </row>
    <row r="85" spans="1:13" ht="30" customHeight="1" x14ac:dyDescent="0.25">
      <c r="A85" s="43" t="s">
        <v>193</v>
      </c>
      <c r="B85" s="34">
        <v>1010790465</v>
      </c>
      <c r="C85" s="44">
        <v>44831</v>
      </c>
      <c r="D85" s="31" t="s">
        <v>194</v>
      </c>
      <c r="E85" s="6">
        <v>1262.26</v>
      </c>
      <c r="F85" s="8">
        <v>44865</v>
      </c>
      <c r="G85" s="17">
        <v>44837</v>
      </c>
      <c r="H85" s="25">
        <f t="shared" si="1"/>
        <v>-28</v>
      </c>
      <c r="I85" s="25"/>
      <c r="J85" s="25"/>
      <c r="K85" s="25">
        <v>0</v>
      </c>
      <c r="L85" s="25">
        <f t="shared" si="2"/>
        <v>-28</v>
      </c>
      <c r="M85" s="26">
        <f t="shared" si="0"/>
        <v>-35343.279999999999</v>
      </c>
    </row>
    <row r="86" spans="1:13" ht="30" customHeight="1" x14ac:dyDescent="0.25">
      <c r="A86" s="43" t="s">
        <v>195</v>
      </c>
      <c r="B86" s="46" t="s">
        <v>196</v>
      </c>
      <c r="C86" s="44">
        <v>44831</v>
      </c>
      <c r="D86" s="31" t="s">
        <v>197</v>
      </c>
      <c r="E86" s="6">
        <v>2450</v>
      </c>
      <c r="F86" s="8">
        <v>44861</v>
      </c>
      <c r="G86" s="17">
        <v>44837</v>
      </c>
      <c r="H86" s="25">
        <f t="shared" si="1"/>
        <v>-24</v>
      </c>
      <c r="I86" s="25"/>
      <c r="J86" s="25"/>
      <c r="K86" s="25">
        <v>0</v>
      </c>
      <c r="L86" s="25">
        <f t="shared" si="2"/>
        <v>-24</v>
      </c>
      <c r="M86" s="26">
        <f t="shared" si="0"/>
        <v>-58800</v>
      </c>
    </row>
    <row r="87" spans="1:13" ht="30" customHeight="1" x14ac:dyDescent="0.25">
      <c r="A87" s="43" t="s">
        <v>198</v>
      </c>
      <c r="B87" s="43" t="s">
        <v>199</v>
      </c>
      <c r="C87" s="44">
        <v>44831</v>
      </c>
      <c r="D87" s="31" t="s">
        <v>58</v>
      </c>
      <c r="E87" s="6">
        <v>4433</v>
      </c>
      <c r="F87" s="8">
        <v>44864</v>
      </c>
      <c r="G87" s="17">
        <v>44840</v>
      </c>
      <c r="H87" s="25">
        <f t="shared" si="1"/>
        <v>-24</v>
      </c>
      <c r="I87" s="25"/>
      <c r="J87" s="25"/>
      <c r="K87" s="25">
        <v>0</v>
      </c>
      <c r="L87" s="25">
        <f t="shared" si="2"/>
        <v>-24</v>
      </c>
      <c r="M87" s="26">
        <f t="shared" si="0"/>
        <v>-106392</v>
      </c>
    </row>
    <row r="88" spans="1:13" ht="30" customHeight="1" x14ac:dyDescent="0.25">
      <c r="A88" s="43" t="s">
        <v>200</v>
      </c>
      <c r="B88" s="43" t="s">
        <v>201</v>
      </c>
      <c r="C88" s="44">
        <v>44837</v>
      </c>
      <c r="D88" s="31" t="s">
        <v>202</v>
      </c>
      <c r="E88" s="6">
        <v>4072.31</v>
      </c>
      <c r="F88" s="8">
        <v>44868</v>
      </c>
      <c r="G88" s="17">
        <v>44846</v>
      </c>
      <c r="H88" s="25">
        <f t="shared" si="1"/>
        <v>-22</v>
      </c>
      <c r="I88" s="25"/>
      <c r="J88" s="25"/>
      <c r="K88" s="25">
        <v>0</v>
      </c>
      <c r="L88" s="25">
        <f t="shared" si="2"/>
        <v>-22</v>
      </c>
      <c r="M88" s="26">
        <f t="shared" si="0"/>
        <v>-89590.819999999992</v>
      </c>
    </row>
    <row r="89" spans="1:13" ht="30" customHeight="1" x14ac:dyDescent="0.25">
      <c r="A89" s="43" t="s">
        <v>203</v>
      </c>
      <c r="B89" s="47" t="s">
        <v>204</v>
      </c>
      <c r="C89" s="44">
        <v>44837</v>
      </c>
      <c r="D89" s="31" t="s">
        <v>34</v>
      </c>
      <c r="E89" s="6">
        <v>40.6</v>
      </c>
      <c r="F89" s="8">
        <v>44868</v>
      </c>
      <c r="G89" s="17">
        <v>40457</v>
      </c>
      <c r="H89" s="25">
        <f t="shared" si="1"/>
        <v>-4411</v>
      </c>
      <c r="I89" s="25"/>
      <c r="J89" s="25"/>
      <c r="K89" s="25">
        <v>0</v>
      </c>
      <c r="L89" s="25">
        <f t="shared" si="2"/>
        <v>-4411</v>
      </c>
      <c r="M89" s="26">
        <f t="shared" si="0"/>
        <v>-179086.6</v>
      </c>
    </row>
    <row r="90" spans="1:13" ht="30" customHeight="1" x14ac:dyDescent="0.25">
      <c r="A90" s="43" t="s">
        <v>205</v>
      </c>
      <c r="B90" s="47" t="s">
        <v>206</v>
      </c>
      <c r="C90" s="44">
        <v>44834</v>
      </c>
      <c r="D90" s="31" t="s">
        <v>50</v>
      </c>
      <c r="E90" s="6">
        <v>1937.84</v>
      </c>
      <c r="F90" s="8">
        <v>44895</v>
      </c>
      <c r="G90" s="17">
        <v>44845</v>
      </c>
      <c r="H90" s="25">
        <f t="shared" si="1"/>
        <v>-50</v>
      </c>
      <c r="I90" s="25"/>
      <c r="J90" s="25"/>
      <c r="K90" s="25">
        <v>0</v>
      </c>
      <c r="L90" s="25">
        <f t="shared" si="2"/>
        <v>-50</v>
      </c>
      <c r="M90" s="26">
        <f t="shared" si="0"/>
        <v>-96892</v>
      </c>
    </row>
    <row r="91" spans="1:13" ht="30" customHeight="1" x14ac:dyDescent="0.25">
      <c r="A91" s="43" t="s">
        <v>207</v>
      </c>
      <c r="B91" s="47" t="s">
        <v>208</v>
      </c>
      <c r="C91" s="44">
        <v>44834</v>
      </c>
      <c r="D91" s="31" t="s">
        <v>50</v>
      </c>
      <c r="E91" s="6">
        <v>1112.25</v>
      </c>
      <c r="F91" s="8">
        <v>44895</v>
      </c>
      <c r="G91" s="17">
        <v>44845</v>
      </c>
      <c r="H91" s="25">
        <f t="shared" si="1"/>
        <v>-50</v>
      </c>
      <c r="I91" s="25"/>
      <c r="J91" s="25"/>
      <c r="K91" s="25">
        <v>0</v>
      </c>
      <c r="L91" s="25">
        <f t="shared" si="2"/>
        <v>-50</v>
      </c>
      <c r="M91" s="26">
        <f t="shared" si="0"/>
        <v>-55612.5</v>
      </c>
    </row>
    <row r="92" spans="1:13" ht="30" customHeight="1" x14ac:dyDescent="0.25">
      <c r="A92" s="43" t="s">
        <v>209</v>
      </c>
      <c r="B92" s="1" t="s">
        <v>210</v>
      </c>
      <c r="C92" s="35" t="s">
        <v>211</v>
      </c>
      <c r="D92" s="31" t="s">
        <v>69</v>
      </c>
      <c r="E92" s="6">
        <v>936.36</v>
      </c>
      <c r="F92" s="8">
        <v>44926</v>
      </c>
      <c r="G92" s="17">
        <v>44845</v>
      </c>
      <c r="H92" s="25">
        <f t="shared" si="1"/>
        <v>-81</v>
      </c>
      <c r="I92" s="25"/>
      <c r="J92" s="25"/>
      <c r="K92" s="25">
        <v>0</v>
      </c>
      <c r="L92" s="25">
        <f t="shared" si="2"/>
        <v>-81</v>
      </c>
      <c r="M92" s="26">
        <f t="shared" si="0"/>
        <v>-75845.16</v>
      </c>
    </row>
    <row r="93" spans="1:13" ht="30" customHeight="1" x14ac:dyDescent="0.25">
      <c r="A93" s="43" t="s">
        <v>212</v>
      </c>
      <c r="B93" s="35" t="s">
        <v>213</v>
      </c>
      <c r="C93" s="44">
        <v>44837</v>
      </c>
      <c r="D93" s="31" t="s">
        <v>58</v>
      </c>
      <c r="E93" s="6">
        <v>505</v>
      </c>
      <c r="F93" s="8">
        <v>44874</v>
      </c>
      <c r="G93" s="17">
        <v>44845</v>
      </c>
      <c r="H93" s="25">
        <f t="shared" si="1"/>
        <v>-29</v>
      </c>
      <c r="I93" s="25"/>
      <c r="J93" s="25"/>
      <c r="K93" s="25">
        <v>0</v>
      </c>
      <c r="L93" s="25">
        <f t="shared" si="2"/>
        <v>-29</v>
      </c>
      <c r="M93" s="26">
        <f t="shared" si="0"/>
        <v>-14645</v>
      </c>
    </row>
    <row r="94" spans="1:13" ht="30" customHeight="1" x14ac:dyDescent="0.25">
      <c r="A94" s="43" t="s">
        <v>214</v>
      </c>
      <c r="B94" s="35" t="s">
        <v>215</v>
      </c>
      <c r="C94" s="44">
        <v>44834</v>
      </c>
      <c r="D94" s="31" t="s">
        <v>26</v>
      </c>
      <c r="E94" s="6">
        <v>48.16</v>
      </c>
      <c r="F94" s="8">
        <v>44875</v>
      </c>
      <c r="G94" s="17">
        <v>44845</v>
      </c>
      <c r="H94" s="25">
        <f t="shared" si="1"/>
        <v>-30</v>
      </c>
      <c r="I94" s="25"/>
      <c r="J94" s="25"/>
      <c r="K94" s="25">
        <v>0</v>
      </c>
      <c r="L94" s="25">
        <f t="shared" si="2"/>
        <v>-30</v>
      </c>
      <c r="M94" s="26">
        <f t="shared" si="0"/>
        <v>-1444.8</v>
      </c>
    </row>
    <row r="95" spans="1:13" ht="30" customHeight="1" x14ac:dyDescent="0.25">
      <c r="A95" s="43" t="s">
        <v>216</v>
      </c>
      <c r="B95" s="35" t="s">
        <v>217</v>
      </c>
      <c r="C95" s="44">
        <v>44844</v>
      </c>
      <c r="D95" s="31" t="s">
        <v>218</v>
      </c>
      <c r="E95" s="6">
        <v>594.99</v>
      </c>
      <c r="F95" s="8">
        <v>44875</v>
      </c>
      <c r="G95" s="17">
        <v>44845</v>
      </c>
      <c r="H95" s="25">
        <f t="shared" si="1"/>
        <v>-30</v>
      </c>
      <c r="I95" s="25"/>
      <c r="J95" s="25"/>
      <c r="K95" s="25">
        <v>0</v>
      </c>
      <c r="L95" s="25">
        <f t="shared" si="2"/>
        <v>-30</v>
      </c>
      <c r="M95" s="26">
        <f t="shared" si="0"/>
        <v>-17849.7</v>
      </c>
    </row>
    <row r="96" spans="1:13" ht="30" customHeight="1" x14ac:dyDescent="0.25">
      <c r="A96" s="43" t="s">
        <v>219</v>
      </c>
      <c r="B96" s="35" t="s">
        <v>220</v>
      </c>
      <c r="C96" s="44">
        <v>44845</v>
      </c>
      <c r="D96" s="31" t="s">
        <v>221</v>
      </c>
      <c r="E96" s="6">
        <v>311.43</v>
      </c>
      <c r="F96" s="8">
        <v>44875</v>
      </c>
      <c r="G96" s="17">
        <v>44846</v>
      </c>
      <c r="H96" s="25">
        <f t="shared" si="1"/>
        <v>-29</v>
      </c>
      <c r="I96" s="25"/>
      <c r="J96" s="25"/>
      <c r="K96" s="25">
        <v>0</v>
      </c>
      <c r="L96" s="25">
        <f t="shared" si="2"/>
        <v>-29</v>
      </c>
      <c r="M96" s="26">
        <f t="shared" si="0"/>
        <v>-9031.4699999999993</v>
      </c>
    </row>
    <row r="97" spans="1:13" ht="30" customHeight="1" x14ac:dyDescent="0.25">
      <c r="A97" s="43" t="s">
        <v>222</v>
      </c>
      <c r="B97" s="35" t="s">
        <v>223</v>
      </c>
      <c r="C97" s="44">
        <v>44834</v>
      </c>
      <c r="D97" s="31" t="s">
        <v>26</v>
      </c>
      <c r="E97" s="6">
        <v>1588.08</v>
      </c>
      <c r="F97" s="8">
        <v>44875</v>
      </c>
      <c r="G97" s="17">
        <v>44846</v>
      </c>
      <c r="H97" s="25">
        <f t="shared" si="1"/>
        <v>-29</v>
      </c>
      <c r="I97" s="25"/>
      <c r="J97" s="25"/>
      <c r="K97" s="25">
        <v>0</v>
      </c>
      <c r="L97" s="25">
        <f t="shared" si="2"/>
        <v>-29</v>
      </c>
      <c r="M97" s="26">
        <f t="shared" si="0"/>
        <v>-46054.32</v>
      </c>
    </row>
    <row r="98" spans="1:13" ht="30" customHeight="1" x14ac:dyDescent="0.25">
      <c r="A98" s="2" t="s">
        <v>224</v>
      </c>
      <c r="B98" s="2" t="s">
        <v>225</v>
      </c>
      <c r="C98" s="8">
        <v>44848</v>
      </c>
      <c r="D98" s="45" t="s">
        <v>58</v>
      </c>
      <c r="E98" s="6">
        <v>337.45</v>
      </c>
      <c r="F98" s="8">
        <v>44880</v>
      </c>
      <c r="G98" s="17">
        <v>44868</v>
      </c>
      <c r="H98" s="25">
        <f t="shared" si="1"/>
        <v>-12</v>
      </c>
      <c r="I98" s="25"/>
      <c r="J98" s="25"/>
      <c r="K98" s="25">
        <v>0</v>
      </c>
      <c r="L98" s="25">
        <f t="shared" si="2"/>
        <v>-12</v>
      </c>
      <c r="M98" s="26">
        <f t="shared" si="0"/>
        <v>-4049.3999999999996</v>
      </c>
    </row>
    <row r="99" spans="1:13" ht="30" customHeight="1" x14ac:dyDescent="0.25">
      <c r="A99" s="2" t="s">
        <v>226</v>
      </c>
      <c r="B99" s="11">
        <v>32</v>
      </c>
      <c r="C99" s="8">
        <v>44847</v>
      </c>
      <c r="D99" s="45" t="s">
        <v>227</v>
      </c>
      <c r="E99" s="6">
        <v>14245</v>
      </c>
      <c r="F99" s="8">
        <v>44879</v>
      </c>
      <c r="G99" s="17">
        <v>44868</v>
      </c>
      <c r="H99" s="25">
        <f t="shared" si="1"/>
        <v>-11</v>
      </c>
      <c r="I99" s="25"/>
      <c r="J99" s="25"/>
      <c r="K99" s="25">
        <v>0</v>
      </c>
      <c r="L99" s="25">
        <f t="shared" si="2"/>
        <v>-11</v>
      </c>
      <c r="M99" s="26">
        <f t="shared" si="0"/>
        <v>-156695</v>
      </c>
    </row>
    <row r="100" spans="1:13" ht="30" customHeight="1" x14ac:dyDescent="0.25">
      <c r="A100" s="43" t="s">
        <v>228</v>
      </c>
      <c r="B100" s="34" t="s">
        <v>229</v>
      </c>
      <c r="C100" s="44">
        <v>44846</v>
      </c>
      <c r="D100" s="31" t="s">
        <v>230</v>
      </c>
      <c r="E100" s="6">
        <v>748.54</v>
      </c>
      <c r="F100" s="8">
        <v>44881</v>
      </c>
      <c r="G100" s="17">
        <v>44868</v>
      </c>
      <c r="H100" s="25">
        <f t="shared" si="1"/>
        <v>-13</v>
      </c>
      <c r="I100" s="25"/>
      <c r="J100" s="25"/>
      <c r="K100" s="25">
        <v>0</v>
      </c>
      <c r="L100" s="25">
        <f t="shared" si="2"/>
        <v>-13</v>
      </c>
      <c r="M100" s="26">
        <f t="shared" si="0"/>
        <v>-9731.02</v>
      </c>
    </row>
    <row r="101" spans="1:13" ht="30" customHeight="1" x14ac:dyDescent="0.25">
      <c r="A101" s="43" t="s">
        <v>231</v>
      </c>
      <c r="B101" s="41" t="s">
        <v>232</v>
      </c>
      <c r="C101" s="44">
        <v>44848</v>
      </c>
      <c r="D101" s="31" t="s">
        <v>29</v>
      </c>
      <c r="E101" s="6">
        <v>1021.97</v>
      </c>
      <c r="F101" s="8">
        <v>44881</v>
      </c>
      <c r="G101" s="17">
        <v>44868</v>
      </c>
      <c r="H101" s="25">
        <f t="shared" si="1"/>
        <v>-13</v>
      </c>
      <c r="I101" s="25"/>
      <c r="J101" s="25"/>
      <c r="K101" s="25">
        <v>0</v>
      </c>
      <c r="L101" s="25">
        <f t="shared" si="2"/>
        <v>-13</v>
      </c>
      <c r="M101" s="26">
        <f t="shared" si="0"/>
        <v>-13285.61</v>
      </c>
    </row>
    <row r="102" spans="1:13" ht="30" customHeight="1" x14ac:dyDescent="0.25">
      <c r="A102" s="43" t="s">
        <v>233</v>
      </c>
      <c r="B102" s="43" t="s">
        <v>234</v>
      </c>
      <c r="C102" s="44">
        <v>44851</v>
      </c>
      <c r="D102" s="31" t="s">
        <v>235</v>
      </c>
      <c r="E102" s="6">
        <v>2495</v>
      </c>
      <c r="F102" s="8">
        <v>44882</v>
      </c>
      <c r="G102" s="17">
        <v>44868</v>
      </c>
      <c r="H102" s="25">
        <f t="shared" si="1"/>
        <v>-14</v>
      </c>
      <c r="I102" s="25"/>
      <c r="J102" s="25"/>
      <c r="K102" s="25">
        <v>0</v>
      </c>
      <c r="L102" s="25">
        <f t="shared" si="2"/>
        <v>-14</v>
      </c>
      <c r="M102" s="26">
        <f t="shared" si="0"/>
        <v>-34930</v>
      </c>
    </row>
    <row r="103" spans="1:13" ht="30" customHeight="1" x14ac:dyDescent="0.25">
      <c r="A103" s="43" t="s">
        <v>233</v>
      </c>
      <c r="B103" s="43" t="s">
        <v>236</v>
      </c>
      <c r="C103" s="44">
        <v>44851</v>
      </c>
      <c r="D103" s="31" t="s">
        <v>235</v>
      </c>
      <c r="E103" s="6">
        <v>1996</v>
      </c>
      <c r="F103" s="8">
        <v>44882</v>
      </c>
      <c r="G103" s="17">
        <v>44868</v>
      </c>
      <c r="H103" s="25">
        <f t="shared" si="1"/>
        <v>-14</v>
      </c>
      <c r="I103" s="25"/>
      <c r="J103" s="25"/>
      <c r="K103" s="25">
        <v>0</v>
      </c>
      <c r="L103" s="25">
        <f t="shared" si="2"/>
        <v>-14</v>
      </c>
      <c r="M103" s="26">
        <f t="shared" si="0"/>
        <v>-27944</v>
      </c>
    </row>
    <row r="104" spans="1:13" ht="30" customHeight="1" x14ac:dyDescent="0.25">
      <c r="A104" s="58" t="s">
        <v>286</v>
      </c>
      <c r="B104" s="58" t="s">
        <v>287</v>
      </c>
      <c r="C104" s="63">
        <v>44851</v>
      </c>
      <c r="D104" s="64" t="s">
        <v>197</v>
      </c>
      <c r="E104" s="65">
        <v>84330</v>
      </c>
      <c r="F104" s="66">
        <v>44884</v>
      </c>
      <c r="G104" s="17">
        <v>44926</v>
      </c>
      <c r="H104" s="25">
        <f t="shared" si="1"/>
        <v>42</v>
      </c>
      <c r="I104" s="25"/>
      <c r="J104" s="25"/>
      <c r="K104" s="25"/>
      <c r="L104" s="25">
        <f t="shared" si="2"/>
        <v>42</v>
      </c>
      <c r="M104" s="26">
        <f t="shared" si="0"/>
        <v>3541860</v>
      </c>
    </row>
    <row r="105" spans="1:13" ht="30" customHeight="1" x14ac:dyDescent="0.25">
      <c r="A105" s="43" t="s">
        <v>237</v>
      </c>
      <c r="B105" s="35" t="s">
        <v>238</v>
      </c>
      <c r="C105" s="44">
        <v>44854</v>
      </c>
      <c r="D105" s="31" t="s">
        <v>239</v>
      </c>
      <c r="E105" s="6">
        <v>65.739999999999995</v>
      </c>
      <c r="F105" s="8">
        <v>44887</v>
      </c>
      <c r="G105" s="17">
        <v>44868</v>
      </c>
      <c r="H105" s="25">
        <f t="shared" si="1"/>
        <v>-19</v>
      </c>
      <c r="I105" s="25"/>
      <c r="J105" s="25"/>
      <c r="K105" s="25">
        <v>0</v>
      </c>
      <c r="L105" s="25">
        <f t="shared" si="2"/>
        <v>-19</v>
      </c>
      <c r="M105" s="26">
        <f t="shared" si="0"/>
        <v>-1249.06</v>
      </c>
    </row>
    <row r="106" spans="1:13" ht="30" customHeight="1" x14ac:dyDescent="0.25">
      <c r="A106" s="43" t="s">
        <v>240</v>
      </c>
      <c r="B106" s="43" t="s">
        <v>241</v>
      </c>
      <c r="C106" s="44">
        <v>44859</v>
      </c>
      <c r="D106" s="31" t="s">
        <v>58</v>
      </c>
      <c r="E106" s="6">
        <v>26.9</v>
      </c>
      <c r="F106" s="8">
        <v>44893</v>
      </c>
      <c r="G106" s="17">
        <v>44868</v>
      </c>
      <c r="H106" s="25">
        <f t="shared" si="1"/>
        <v>-25</v>
      </c>
      <c r="I106" s="25"/>
      <c r="J106" s="25"/>
      <c r="K106" s="25">
        <v>0</v>
      </c>
      <c r="L106" s="25">
        <f t="shared" si="2"/>
        <v>-25</v>
      </c>
      <c r="M106" s="26">
        <f t="shared" si="0"/>
        <v>-672.5</v>
      </c>
    </row>
    <row r="107" spans="1:13" ht="30" customHeight="1" x14ac:dyDescent="0.25">
      <c r="A107" s="43" t="s">
        <v>242</v>
      </c>
      <c r="B107" s="43" t="s">
        <v>243</v>
      </c>
      <c r="C107" s="44">
        <v>44865</v>
      </c>
      <c r="D107" s="31" t="s">
        <v>101</v>
      </c>
      <c r="E107" s="6">
        <v>640</v>
      </c>
      <c r="F107" s="8">
        <v>44898</v>
      </c>
      <c r="G107" s="17">
        <v>44879</v>
      </c>
      <c r="H107" s="25">
        <f t="shared" si="1"/>
        <v>-19</v>
      </c>
      <c r="I107" s="25"/>
      <c r="J107" s="25"/>
      <c r="K107" s="25">
        <v>0</v>
      </c>
      <c r="L107" s="25">
        <f t="shared" si="2"/>
        <v>-19</v>
      </c>
      <c r="M107" s="26">
        <f t="shared" si="0"/>
        <v>-12160</v>
      </c>
    </row>
    <row r="108" spans="1:13" ht="30" customHeight="1" x14ac:dyDescent="0.25">
      <c r="A108" s="43" t="s">
        <v>244</v>
      </c>
      <c r="B108" s="43">
        <v>7317</v>
      </c>
      <c r="C108" s="44">
        <v>44865</v>
      </c>
      <c r="D108" s="31" t="s">
        <v>245</v>
      </c>
      <c r="E108" s="6">
        <v>140</v>
      </c>
      <c r="F108" s="8">
        <v>44925</v>
      </c>
      <c r="G108" s="17">
        <v>44879</v>
      </c>
      <c r="H108" s="25">
        <f t="shared" si="1"/>
        <v>-46</v>
      </c>
      <c r="I108" s="25"/>
      <c r="J108" s="25"/>
      <c r="K108" s="25">
        <v>0</v>
      </c>
      <c r="L108" s="25">
        <f t="shared" si="2"/>
        <v>-46</v>
      </c>
      <c r="M108" s="26">
        <f t="shared" si="0"/>
        <v>-6440</v>
      </c>
    </row>
    <row r="109" spans="1:13" ht="30" customHeight="1" x14ac:dyDescent="0.25">
      <c r="A109" s="48" t="s">
        <v>246</v>
      </c>
      <c r="B109" s="52">
        <v>1022285996</v>
      </c>
      <c r="C109" s="49">
        <v>44873</v>
      </c>
      <c r="D109" s="50" t="s">
        <v>34</v>
      </c>
      <c r="E109" s="6">
        <v>4.95</v>
      </c>
      <c r="F109" s="8">
        <v>44905</v>
      </c>
      <c r="G109" s="17">
        <v>44879</v>
      </c>
      <c r="H109" s="25">
        <f t="shared" si="1"/>
        <v>-26</v>
      </c>
      <c r="I109" s="25"/>
      <c r="J109" s="25"/>
      <c r="K109" s="25">
        <v>0</v>
      </c>
      <c r="L109" s="25">
        <f t="shared" si="2"/>
        <v>-26</v>
      </c>
      <c r="M109" s="26">
        <f t="shared" si="0"/>
        <v>-128.70000000000002</v>
      </c>
    </row>
    <row r="110" spans="1:13" ht="30" customHeight="1" x14ac:dyDescent="0.25">
      <c r="A110" s="48" t="s">
        <v>247</v>
      </c>
      <c r="B110" s="51">
        <v>2534</v>
      </c>
      <c r="C110" s="49">
        <v>44865</v>
      </c>
      <c r="D110" s="50" t="s">
        <v>50</v>
      </c>
      <c r="E110" s="6">
        <v>1538.62</v>
      </c>
      <c r="F110" s="8">
        <v>44926</v>
      </c>
      <c r="G110" s="17">
        <v>44879</v>
      </c>
      <c r="H110" s="25">
        <f t="shared" si="1"/>
        <v>-47</v>
      </c>
      <c r="I110" s="25"/>
      <c r="J110" s="25"/>
      <c r="K110" s="25">
        <v>0</v>
      </c>
      <c r="L110" s="25">
        <f t="shared" si="2"/>
        <v>-47</v>
      </c>
      <c r="M110" s="26">
        <f t="shared" si="0"/>
        <v>-72315.14</v>
      </c>
    </row>
    <row r="111" spans="1:13" ht="30" customHeight="1" x14ac:dyDescent="0.25">
      <c r="A111" s="48" t="s">
        <v>248</v>
      </c>
      <c r="B111" s="48">
        <v>2535</v>
      </c>
      <c r="C111" s="49">
        <v>44865</v>
      </c>
      <c r="D111" s="50" t="s">
        <v>50</v>
      </c>
      <c r="E111" s="6">
        <v>119</v>
      </c>
      <c r="F111" s="8">
        <v>44926</v>
      </c>
      <c r="G111" s="17">
        <v>44881</v>
      </c>
      <c r="H111" s="25">
        <f t="shared" si="1"/>
        <v>-45</v>
      </c>
      <c r="I111" s="25"/>
      <c r="J111" s="25"/>
      <c r="K111" s="25">
        <v>0</v>
      </c>
      <c r="L111" s="25">
        <f t="shared" si="2"/>
        <v>-45</v>
      </c>
      <c r="M111" s="26">
        <f t="shared" si="0"/>
        <v>-5355</v>
      </c>
    </row>
    <row r="112" spans="1:13" ht="30" customHeight="1" x14ac:dyDescent="0.25">
      <c r="A112" s="2" t="s">
        <v>249</v>
      </c>
      <c r="B112" s="2">
        <v>1135</v>
      </c>
      <c r="C112" s="8">
        <v>44879</v>
      </c>
      <c r="D112" s="45" t="s">
        <v>190</v>
      </c>
      <c r="E112" s="6">
        <v>789.6</v>
      </c>
      <c r="F112" s="8">
        <v>44913</v>
      </c>
      <c r="G112" s="17">
        <v>44886</v>
      </c>
      <c r="H112" s="25">
        <f t="shared" si="1"/>
        <v>-27</v>
      </c>
      <c r="I112" s="25"/>
      <c r="J112" s="25"/>
      <c r="K112" s="25">
        <v>0</v>
      </c>
      <c r="L112" s="25">
        <f t="shared" si="2"/>
        <v>-27</v>
      </c>
      <c r="M112" s="26">
        <f t="shared" si="0"/>
        <v>-21319.200000000001</v>
      </c>
    </row>
    <row r="113" spans="1:13" ht="30" customHeight="1" x14ac:dyDescent="0.25">
      <c r="A113" s="2" t="s">
        <v>250</v>
      </c>
      <c r="B113" s="2" t="s">
        <v>251</v>
      </c>
      <c r="C113" s="8">
        <v>44883</v>
      </c>
      <c r="D113" s="45" t="s">
        <v>29</v>
      </c>
      <c r="E113" s="6">
        <v>47.13</v>
      </c>
      <c r="F113" s="8">
        <v>44916</v>
      </c>
      <c r="G113" s="17">
        <v>44890</v>
      </c>
      <c r="H113" s="25">
        <f t="shared" si="1"/>
        <v>-26</v>
      </c>
      <c r="I113" s="25"/>
      <c r="J113" s="25"/>
      <c r="K113" s="25">
        <v>0</v>
      </c>
      <c r="L113" s="25">
        <f t="shared" si="2"/>
        <v>-26</v>
      </c>
      <c r="M113" s="26">
        <f t="shared" si="0"/>
        <v>-1225.3800000000001</v>
      </c>
    </row>
    <row r="114" spans="1:13" ht="30" customHeight="1" x14ac:dyDescent="0.25">
      <c r="A114" s="2" t="s">
        <v>252</v>
      </c>
      <c r="B114" s="2" t="s">
        <v>253</v>
      </c>
      <c r="C114" s="8">
        <v>44889</v>
      </c>
      <c r="D114" s="45" t="s">
        <v>97</v>
      </c>
      <c r="E114" s="6">
        <v>786</v>
      </c>
      <c r="F114" s="8">
        <v>44957</v>
      </c>
      <c r="G114" s="17">
        <v>44893</v>
      </c>
      <c r="H114" s="25">
        <f t="shared" si="1"/>
        <v>-64</v>
      </c>
      <c r="I114" s="25"/>
      <c r="J114" s="25"/>
      <c r="K114" s="25">
        <v>0</v>
      </c>
      <c r="L114" s="25">
        <f t="shared" si="2"/>
        <v>-64</v>
      </c>
      <c r="M114" s="26">
        <f t="shared" si="0"/>
        <v>-50304</v>
      </c>
    </row>
    <row r="115" spans="1:13" ht="30" customHeight="1" x14ac:dyDescent="0.25">
      <c r="A115" s="2" t="s">
        <v>254</v>
      </c>
      <c r="B115" s="2" t="s">
        <v>255</v>
      </c>
      <c r="C115" s="8">
        <v>44895</v>
      </c>
      <c r="D115" s="45" t="s">
        <v>256</v>
      </c>
      <c r="E115" s="6">
        <v>575.51</v>
      </c>
      <c r="F115" s="8">
        <v>44926</v>
      </c>
      <c r="G115" s="17">
        <v>44900</v>
      </c>
      <c r="H115" s="25">
        <f t="shared" si="1"/>
        <v>-26</v>
      </c>
      <c r="I115" s="25"/>
      <c r="J115" s="25"/>
      <c r="K115" s="25">
        <v>0</v>
      </c>
      <c r="L115" s="25">
        <f t="shared" si="2"/>
        <v>-26</v>
      </c>
      <c r="M115" s="26">
        <f t="shared" si="0"/>
        <v>-14963.26</v>
      </c>
    </row>
    <row r="116" spans="1:13" ht="30" customHeight="1" x14ac:dyDescent="0.25">
      <c r="A116" s="2" t="s">
        <v>257</v>
      </c>
      <c r="B116" s="12">
        <v>1022311208</v>
      </c>
      <c r="C116" s="8">
        <v>44897</v>
      </c>
      <c r="D116" s="45" t="s">
        <v>34</v>
      </c>
      <c r="E116" s="6">
        <v>12.49</v>
      </c>
      <c r="F116" s="8">
        <v>44927</v>
      </c>
      <c r="G116" s="17">
        <v>44900</v>
      </c>
      <c r="H116" s="25">
        <f t="shared" si="1"/>
        <v>-27</v>
      </c>
      <c r="I116" s="25"/>
      <c r="J116" s="25"/>
      <c r="K116" s="25">
        <v>0</v>
      </c>
      <c r="L116" s="25">
        <f t="shared" si="2"/>
        <v>-27</v>
      </c>
      <c r="M116" s="26">
        <f t="shared" si="0"/>
        <v>-337.23</v>
      </c>
    </row>
    <row r="117" spans="1:13" ht="30" customHeight="1" x14ac:dyDescent="0.25">
      <c r="A117" s="48" t="s">
        <v>258</v>
      </c>
      <c r="B117" s="48" t="s">
        <v>259</v>
      </c>
      <c r="C117" s="49">
        <v>44895</v>
      </c>
      <c r="D117" s="50" t="s">
        <v>26</v>
      </c>
      <c r="E117" s="6">
        <v>148</v>
      </c>
      <c r="F117" s="8">
        <v>44928</v>
      </c>
      <c r="G117" s="17">
        <v>44902</v>
      </c>
      <c r="H117" s="25">
        <f t="shared" si="1"/>
        <v>-26</v>
      </c>
      <c r="I117" s="25"/>
      <c r="J117" s="25"/>
      <c r="K117" s="25">
        <v>0</v>
      </c>
      <c r="L117" s="25">
        <f t="shared" si="2"/>
        <v>-26</v>
      </c>
      <c r="M117" s="26">
        <f t="shared" si="0"/>
        <v>-3848</v>
      </c>
    </row>
    <row r="118" spans="1:13" ht="30" customHeight="1" x14ac:dyDescent="0.25">
      <c r="A118" s="48" t="s">
        <v>260</v>
      </c>
      <c r="B118" s="34" t="s">
        <v>261</v>
      </c>
      <c r="C118" s="49">
        <v>44895</v>
      </c>
      <c r="D118" s="50" t="s">
        <v>101</v>
      </c>
      <c r="E118" s="6">
        <v>2031.3</v>
      </c>
      <c r="F118" s="8">
        <v>44931</v>
      </c>
      <c r="G118" s="17">
        <v>44902</v>
      </c>
      <c r="H118" s="25">
        <f t="shared" si="1"/>
        <v>-29</v>
      </c>
      <c r="I118" s="25"/>
      <c r="J118" s="25"/>
      <c r="K118" s="25">
        <v>0</v>
      </c>
      <c r="L118" s="25">
        <f t="shared" si="2"/>
        <v>-29</v>
      </c>
      <c r="M118" s="26">
        <f t="shared" si="0"/>
        <v>-58907.7</v>
      </c>
    </row>
    <row r="119" spans="1:13" ht="30" customHeight="1" x14ac:dyDescent="0.25">
      <c r="A119" s="48" t="s">
        <v>262</v>
      </c>
      <c r="B119" s="48" t="s">
        <v>263</v>
      </c>
      <c r="C119" s="49">
        <v>44895</v>
      </c>
      <c r="D119" s="50" t="s">
        <v>166</v>
      </c>
      <c r="E119" s="6">
        <v>450</v>
      </c>
      <c r="F119" s="49">
        <v>44957</v>
      </c>
      <c r="G119" s="17">
        <v>44904</v>
      </c>
      <c r="H119" s="25">
        <f t="shared" si="1"/>
        <v>-53</v>
      </c>
      <c r="I119" s="25"/>
      <c r="J119" s="25"/>
      <c r="K119" s="25">
        <v>0</v>
      </c>
      <c r="L119" s="25">
        <f t="shared" si="2"/>
        <v>-53</v>
      </c>
      <c r="M119" s="26">
        <f t="shared" si="0"/>
        <v>-23850</v>
      </c>
    </row>
    <row r="120" spans="1:13" ht="30" customHeight="1" x14ac:dyDescent="0.25">
      <c r="A120" s="48" t="s">
        <v>264</v>
      </c>
      <c r="B120" s="48" t="s">
        <v>265</v>
      </c>
      <c r="C120" s="49">
        <v>44901</v>
      </c>
      <c r="D120" s="50" t="s">
        <v>266</v>
      </c>
      <c r="E120" s="6">
        <v>80</v>
      </c>
      <c r="F120" s="49">
        <v>44931</v>
      </c>
      <c r="G120" s="17">
        <v>44904</v>
      </c>
      <c r="H120" s="25">
        <f t="shared" si="1"/>
        <v>-27</v>
      </c>
      <c r="I120" s="25"/>
      <c r="J120" s="25"/>
      <c r="K120" s="25">
        <v>0</v>
      </c>
      <c r="L120" s="25">
        <f t="shared" si="2"/>
        <v>-27</v>
      </c>
      <c r="M120" s="26">
        <f t="shared" si="0"/>
        <v>-2160</v>
      </c>
    </row>
    <row r="121" spans="1:13" ht="30" customHeight="1" x14ac:dyDescent="0.25">
      <c r="A121" s="48" t="s">
        <v>267</v>
      </c>
      <c r="B121" s="48" t="s">
        <v>268</v>
      </c>
      <c r="C121" s="49">
        <v>44901</v>
      </c>
      <c r="D121" s="50" t="s">
        <v>29</v>
      </c>
      <c r="E121" s="6">
        <v>574.26</v>
      </c>
      <c r="F121" s="49">
        <v>44933</v>
      </c>
      <c r="G121" s="17">
        <v>44904</v>
      </c>
      <c r="H121" s="25">
        <f t="shared" si="1"/>
        <v>-29</v>
      </c>
      <c r="I121" s="25"/>
      <c r="J121" s="25"/>
      <c r="K121" s="25">
        <v>0</v>
      </c>
      <c r="L121" s="25">
        <f t="shared" si="2"/>
        <v>-29</v>
      </c>
      <c r="M121" s="26">
        <f t="shared" si="0"/>
        <v>-16653.54</v>
      </c>
    </row>
    <row r="122" spans="1:13" ht="30" customHeight="1" x14ac:dyDescent="0.25">
      <c r="A122" s="48" t="s">
        <v>269</v>
      </c>
      <c r="B122" s="48" t="s">
        <v>270</v>
      </c>
      <c r="C122" s="49">
        <v>44895</v>
      </c>
      <c r="D122" s="50" t="s">
        <v>271</v>
      </c>
      <c r="E122" s="6">
        <v>1104</v>
      </c>
      <c r="F122" s="8">
        <v>44933</v>
      </c>
      <c r="G122" s="17">
        <v>44904</v>
      </c>
      <c r="H122" s="25">
        <f t="shared" si="1"/>
        <v>-29</v>
      </c>
      <c r="I122" s="25"/>
      <c r="J122" s="25"/>
      <c r="K122" s="25">
        <v>0</v>
      </c>
      <c r="L122" s="25">
        <f t="shared" si="2"/>
        <v>-29</v>
      </c>
      <c r="M122" s="26">
        <f t="shared" si="0"/>
        <v>-32016</v>
      </c>
    </row>
    <row r="123" spans="1:13" ht="30" customHeight="1" x14ac:dyDescent="0.25">
      <c r="A123" s="48" t="s">
        <v>272</v>
      </c>
      <c r="B123" s="48">
        <v>2834</v>
      </c>
      <c r="C123" s="49">
        <v>44895</v>
      </c>
      <c r="D123" s="50" t="s">
        <v>50</v>
      </c>
      <c r="E123" s="6">
        <v>25</v>
      </c>
      <c r="F123" s="49">
        <v>44957</v>
      </c>
      <c r="G123" s="17">
        <v>44907</v>
      </c>
      <c r="H123" s="25">
        <f t="shared" si="1"/>
        <v>-50</v>
      </c>
      <c r="I123" s="25"/>
      <c r="J123" s="25"/>
      <c r="K123" s="25">
        <v>0</v>
      </c>
      <c r="L123" s="25">
        <f t="shared" si="2"/>
        <v>-50</v>
      </c>
      <c r="M123" s="26">
        <f t="shared" si="0"/>
        <v>-1250</v>
      </c>
    </row>
    <row r="124" spans="1:13" ht="30" customHeight="1" x14ac:dyDescent="0.25">
      <c r="A124" s="48" t="s">
        <v>273</v>
      </c>
      <c r="B124" s="34">
        <v>2835</v>
      </c>
      <c r="C124" s="49">
        <v>44895</v>
      </c>
      <c r="D124" s="50" t="s">
        <v>50</v>
      </c>
      <c r="E124" s="6">
        <v>3986.96</v>
      </c>
      <c r="F124" s="49">
        <v>44957</v>
      </c>
      <c r="G124" s="17">
        <v>44907</v>
      </c>
      <c r="H124" s="25">
        <f t="shared" si="1"/>
        <v>-50</v>
      </c>
      <c r="I124" s="25"/>
      <c r="J124" s="25"/>
      <c r="K124" s="25">
        <v>0</v>
      </c>
      <c r="L124" s="25">
        <f t="shared" si="2"/>
        <v>-50</v>
      </c>
      <c r="M124" s="26">
        <f t="shared" si="0"/>
        <v>-199348</v>
      </c>
    </row>
    <row r="125" spans="1:13" ht="30" customHeight="1" x14ac:dyDescent="0.25">
      <c r="A125" s="48" t="s">
        <v>274</v>
      </c>
      <c r="B125" s="48">
        <v>2873</v>
      </c>
      <c r="C125" s="49">
        <v>44904</v>
      </c>
      <c r="D125" s="50" t="s">
        <v>50</v>
      </c>
      <c r="E125" s="6">
        <v>38.25</v>
      </c>
      <c r="F125" s="49">
        <v>44934</v>
      </c>
      <c r="G125" s="17">
        <v>44907</v>
      </c>
      <c r="H125" s="25">
        <f t="shared" si="1"/>
        <v>-27</v>
      </c>
      <c r="I125" s="25"/>
      <c r="J125" s="25"/>
      <c r="K125" s="25">
        <v>0</v>
      </c>
      <c r="L125" s="25">
        <f t="shared" si="2"/>
        <v>-27</v>
      </c>
      <c r="M125" s="26">
        <f t="shared" si="0"/>
        <v>-1032.75</v>
      </c>
    </row>
    <row r="126" spans="1:13" ht="30" customHeight="1" x14ac:dyDescent="0.25">
      <c r="A126" s="48" t="s">
        <v>275</v>
      </c>
      <c r="B126" s="34">
        <v>255</v>
      </c>
      <c r="C126" s="49">
        <v>44902</v>
      </c>
      <c r="D126" s="50" t="s">
        <v>276</v>
      </c>
      <c r="E126" s="6">
        <v>910</v>
      </c>
      <c r="F126" s="49">
        <v>44934</v>
      </c>
      <c r="G126" s="17">
        <v>44907</v>
      </c>
      <c r="H126" s="25">
        <f t="shared" si="1"/>
        <v>-27</v>
      </c>
      <c r="I126" s="25"/>
      <c r="J126" s="25"/>
      <c r="K126" s="25">
        <v>0</v>
      </c>
      <c r="L126" s="25">
        <f t="shared" si="2"/>
        <v>-27</v>
      </c>
      <c r="M126" s="26">
        <f t="shared" si="0"/>
        <v>-24570</v>
      </c>
    </row>
    <row r="127" spans="1:13" ht="30" customHeight="1" x14ac:dyDescent="0.25">
      <c r="A127" s="2" t="s">
        <v>277</v>
      </c>
      <c r="B127" s="2" t="s">
        <v>278</v>
      </c>
      <c r="C127" s="8">
        <v>44904</v>
      </c>
      <c r="D127" s="45" t="s">
        <v>279</v>
      </c>
      <c r="E127" s="6">
        <v>87.91</v>
      </c>
      <c r="F127" s="8">
        <v>44937</v>
      </c>
      <c r="G127" s="17">
        <v>44918</v>
      </c>
      <c r="H127" s="25">
        <f t="shared" si="1"/>
        <v>-19</v>
      </c>
      <c r="I127" s="25"/>
      <c r="J127" s="25"/>
      <c r="K127" s="25">
        <v>0</v>
      </c>
      <c r="L127" s="25">
        <f t="shared" si="2"/>
        <v>-19</v>
      </c>
      <c r="M127" s="26">
        <f t="shared" si="0"/>
        <v>-1670.29</v>
      </c>
    </row>
    <row r="128" spans="1:13" ht="30" customHeight="1" x14ac:dyDescent="0.25">
      <c r="A128" s="48" t="s">
        <v>280</v>
      </c>
      <c r="B128" s="34" t="s">
        <v>281</v>
      </c>
      <c r="C128" s="49">
        <v>44912</v>
      </c>
      <c r="D128" s="50" t="s">
        <v>58</v>
      </c>
      <c r="E128" s="6">
        <v>200</v>
      </c>
      <c r="F128" s="8">
        <v>44939</v>
      </c>
      <c r="G128" s="17">
        <v>44909</v>
      </c>
      <c r="H128" s="25">
        <f t="shared" si="1"/>
        <v>-30</v>
      </c>
      <c r="I128" s="25"/>
      <c r="J128" s="25"/>
      <c r="K128" s="25">
        <v>0</v>
      </c>
      <c r="L128" s="25">
        <f t="shared" si="2"/>
        <v>-30</v>
      </c>
      <c r="M128" s="26">
        <f t="shared" si="0"/>
        <v>-6000</v>
      </c>
    </row>
    <row r="129" spans="1:13" ht="30" customHeight="1" x14ac:dyDescent="0.25">
      <c r="A129" s="48" t="s">
        <v>282</v>
      </c>
      <c r="B129" s="34" t="s">
        <v>283</v>
      </c>
      <c r="C129" s="49">
        <v>44907</v>
      </c>
      <c r="D129" s="50" t="s">
        <v>284</v>
      </c>
      <c r="E129" s="6">
        <v>7200</v>
      </c>
      <c r="F129" s="8">
        <v>44957</v>
      </c>
      <c r="G129" s="17">
        <v>44918</v>
      </c>
      <c r="H129" s="25">
        <f t="shared" si="1"/>
        <v>-39</v>
      </c>
      <c r="I129" s="25"/>
      <c r="J129" s="25"/>
      <c r="K129" s="25">
        <v>0</v>
      </c>
      <c r="L129" s="25">
        <f t="shared" si="2"/>
        <v>-39</v>
      </c>
      <c r="M129" s="26">
        <f t="shared" si="0"/>
        <v>-280800</v>
      </c>
    </row>
    <row r="130" spans="1:13" ht="30" customHeight="1" x14ac:dyDescent="0.25">
      <c r="A130" s="48" t="s">
        <v>285</v>
      </c>
      <c r="B130" s="52">
        <v>3220504625</v>
      </c>
      <c r="C130" s="49">
        <v>44915</v>
      </c>
      <c r="D130" s="50" t="s">
        <v>34</v>
      </c>
      <c r="E130" s="6">
        <v>103</v>
      </c>
      <c r="F130" s="8">
        <v>44947</v>
      </c>
      <c r="G130" s="17">
        <v>44918</v>
      </c>
      <c r="H130" s="25">
        <f t="shared" si="1"/>
        <v>-29</v>
      </c>
      <c r="I130" s="25"/>
      <c r="J130" s="25"/>
      <c r="K130" s="25">
        <v>0</v>
      </c>
      <c r="L130" s="25">
        <f t="shared" si="2"/>
        <v>-29</v>
      </c>
      <c r="M130" s="26">
        <f t="shared" si="0"/>
        <v>-2987</v>
      </c>
    </row>
    <row r="131" spans="1:13" ht="30" customHeight="1" x14ac:dyDescent="0.25">
      <c r="A131" s="59" t="s">
        <v>288</v>
      </c>
      <c r="B131" s="62" t="s">
        <v>289</v>
      </c>
      <c r="C131" s="60">
        <v>44914</v>
      </c>
      <c r="D131" s="61" t="s">
        <v>239</v>
      </c>
      <c r="E131" s="6">
        <v>237.7</v>
      </c>
      <c r="F131" s="8">
        <v>44957</v>
      </c>
      <c r="G131" s="17">
        <v>44926</v>
      </c>
      <c r="H131" s="25">
        <f t="shared" si="1"/>
        <v>-31</v>
      </c>
      <c r="I131" s="25"/>
      <c r="J131" s="25"/>
      <c r="K131" s="25"/>
      <c r="L131" s="25">
        <f t="shared" si="2"/>
        <v>-31</v>
      </c>
      <c r="M131" s="26">
        <f t="shared" si="0"/>
        <v>-7368.7</v>
      </c>
    </row>
    <row r="132" spans="1:13" ht="30" customHeight="1" x14ac:dyDescent="0.25">
      <c r="A132" s="2"/>
      <c r="B132" s="2"/>
      <c r="C132" s="8"/>
      <c r="D132" s="3"/>
      <c r="E132" s="6"/>
      <c r="F132" s="8"/>
      <c r="G132" s="17"/>
      <c r="H132" s="25">
        <f t="shared" si="1"/>
        <v>0</v>
      </c>
      <c r="I132" s="25"/>
      <c r="J132" s="25"/>
      <c r="K132" s="25"/>
      <c r="L132" s="25">
        <f t="shared" si="2"/>
        <v>0</v>
      </c>
      <c r="M132" s="26">
        <f t="shared" si="0"/>
        <v>0</v>
      </c>
    </row>
    <row r="134" spans="1:13" x14ac:dyDescent="0.25">
      <c r="D134" s="14" t="s">
        <v>5</v>
      </c>
      <c r="E134" s="15">
        <f>SUM(E7:E132)</f>
        <v>321008.58999999997</v>
      </c>
      <c r="M134" s="16">
        <f>SUM(M7:M132)</f>
        <v>-853472.52000000025</v>
      </c>
    </row>
    <row r="136" spans="1:13" ht="15.75" thickBot="1" x14ac:dyDescent="0.3"/>
    <row r="137" spans="1:13" ht="15.75" thickBot="1" x14ac:dyDescent="0.3">
      <c r="A137" s="53" t="s">
        <v>6</v>
      </c>
      <c r="B137" s="53"/>
      <c r="C137" s="53"/>
      <c r="D137" s="54"/>
      <c r="E137" s="22" t="s">
        <v>18</v>
      </c>
      <c r="F137" s="23">
        <f>SUM(M134/E134)</f>
        <v>-2.6587217494709421</v>
      </c>
    </row>
  </sheetData>
  <mergeCells count="5">
    <mergeCell ref="A137:D137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2023-01-02T07:28:32Z</cp:lastPrinted>
  <dcterms:created xsi:type="dcterms:W3CDTF">2014-06-06T09:04:24Z</dcterms:created>
  <dcterms:modified xsi:type="dcterms:W3CDTF">2023-01-02T07:58:28Z</dcterms:modified>
</cp:coreProperties>
</file>